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jibril\Desktop\FSD Reference\ETF Monthly Report\Bilkis\"/>
    </mc:Choice>
  </mc:AlternateContent>
  <bookViews>
    <workbookView xWindow="0" yWindow="0" windowWidth="20496" windowHeight="8940"/>
  </bookViews>
  <sheets>
    <sheet name="AssetSum" sheetId="14" r:id="rId1"/>
    <sheet name="CapSum" sheetId="15" r:id="rId2"/>
  </sheets>
  <definedNames>
    <definedName name="NetProfitCurrent" localSheetId="0">AssetSum!#REF!</definedName>
    <definedName name="NetProfitCurrent" localSheetId="1">CapSum!#REF!</definedName>
  </definedNames>
  <calcPr calcId="162913" iterate="1"/>
</workbook>
</file>

<file path=xl/calcChain.xml><?xml version="1.0" encoding="utf-8"?>
<calcChain xmlns="http://schemas.openxmlformats.org/spreadsheetml/2006/main">
  <c r="I29" i="14" l="1"/>
  <c r="L29" i="14"/>
  <c r="O28" i="14"/>
  <c r="O27" i="14"/>
  <c r="O26" i="14"/>
  <c r="O25" i="14"/>
  <c r="O24" i="14"/>
  <c r="O23" i="14"/>
  <c r="O22" i="14"/>
  <c r="O21" i="14"/>
  <c r="O20" i="14"/>
  <c r="O19" i="14"/>
  <c r="O29" i="14" s="1"/>
  <c r="O11" i="14"/>
  <c r="O10" i="14"/>
  <c r="O9" i="14"/>
  <c r="O8" i="14"/>
  <c r="O7" i="14"/>
  <c r="O6" i="14"/>
  <c r="O5" i="14"/>
  <c r="O4" i="14"/>
  <c r="O15" i="14" s="1"/>
  <c r="L15" i="14"/>
  <c r="I15" i="14"/>
  <c r="H28" i="15"/>
  <c r="K28" i="15"/>
  <c r="K14" i="15"/>
  <c r="H14" i="15"/>
  <c r="N20" i="14" l="1"/>
  <c r="N21" i="14"/>
  <c r="N22" i="14"/>
  <c r="N23" i="14"/>
  <c r="N24" i="14"/>
  <c r="N25" i="14"/>
  <c r="N26" i="14"/>
  <c r="N27" i="14"/>
  <c r="N19" i="14"/>
  <c r="N5" i="14"/>
  <c r="N6" i="14"/>
  <c r="N7" i="14"/>
  <c r="N8" i="14"/>
  <c r="N4" i="14"/>
  <c r="G28" i="15" l="1"/>
  <c r="J4" i="14" l="1"/>
  <c r="P24" i="14" l="1"/>
  <c r="M24" i="14"/>
  <c r="J24" i="14"/>
  <c r="J22" i="14" l="1"/>
  <c r="H15" i="14" l="1"/>
  <c r="J28" i="15"/>
  <c r="I28" i="15" l="1"/>
  <c r="J15" i="14"/>
  <c r="L28" i="15"/>
  <c r="G14" i="15" l="1"/>
  <c r="I14" i="15" s="1"/>
  <c r="L8" i="15" l="1"/>
  <c r="I8" i="15"/>
  <c r="P8" i="14"/>
  <c r="M8" i="14"/>
  <c r="J8" i="14"/>
  <c r="J14" i="15" l="1"/>
  <c r="L14" i="15" s="1"/>
  <c r="K15" i="14"/>
  <c r="M15" i="14" s="1"/>
  <c r="N28" i="14" l="1"/>
  <c r="N29" i="14" l="1"/>
  <c r="P29" i="14" s="1"/>
  <c r="N9" i="14"/>
  <c r="N10" i="14"/>
  <c r="N11" i="14"/>
  <c r="N15" i="14" l="1"/>
  <c r="P15" i="14" s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K29" i="14"/>
  <c r="M29" i="14" s="1"/>
  <c r="H29" i="14"/>
  <c r="J29" i="14" s="1"/>
  <c r="P5" i="14"/>
  <c r="P6" i="14"/>
  <c r="P7" i="14"/>
  <c r="M5" i="14"/>
  <c r="M6" i="14"/>
  <c r="M7" i="14"/>
  <c r="M4" i="14"/>
  <c r="J5" i="14"/>
  <c r="J6" i="14"/>
  <c r="J7" i="14"/>
  <c r="P4" i="14" l="1"/>
</calcChain>
</file>

<file path=xl/sharedStrings.xml><?xml version="1.0" encoding="utf-8"?>
<sst xmlns="http://schemas.openxmlformats.org/spreadsheetml/2006/main" count="240" uniqueCount="100">
  <si>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</si>
  <si>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</si>
  <si>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</si>
  <si>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</si>
  <si>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</si>
  <si>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</si>
  <si>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</si>
  <si>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</si>
  <si>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</si>
  <si>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</si>
  <si>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</si>
  <si>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</si>
  <si>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</si>
  <si>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</si>
  <si>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</si>
  <si>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</si>
  <si>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</si>
  <si>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</si>
  <si>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</si>
  <si>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</si>
  <si>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</si>
  <si>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</si>
  <si>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</si>
  <si>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</si>
  <si>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</si>
  <si>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</si>
  <si>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</si>
  <si>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</si>
  <si>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</si>
  <si>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</si>
  <si>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</si>
  <si>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</si>
  <si>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</si>
  <si>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</si>
  <si>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</si>
  <si>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</si>
  <si>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</si>
  <si>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</si>
  <si>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</si>
  <si>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</si>
  <si>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</si>
  <si>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</si>
  <si>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</si>
  <si>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</si>
  <si>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</si>
  <si>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</si>
  <si>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</si>
  <si>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</si>
  <si>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</si>
  <si>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</si>
  <si>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</si>
  <si>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</si>
  <si>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</si>
  <si>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</si>
  <si>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</si>
  <si>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</si>
  <si>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</si>
  <si>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</si>
  <si>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</si>
  <si>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</si>
  <si>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</si>
  <si>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</si>
  <si>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</si>
  <si>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</si>
  <si>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</si>
  <si>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</si>
  <si>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</si>
  <si>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</si>
  <si>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</si>
  <si>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</si>
  <si>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</si>
  <si>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</si>
  <si>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</si>
  <si>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</si>
  <si>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</si>
  <si>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</si>
  <si>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</si>
  <si>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</si>
  <si>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</si>
  <si>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</si>
  <si>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</si>
  <si>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</si>
  <si>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</si>
  <si>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IROKO GROWTH INFRASTRUCTURE FUND</t>
  </si>
  <si>
    <t>NGN 10,000,000,000</t>
  </si>
  <si>
    <t>UNITED CAPITAL INFRASTRUCTURE  FUND</t>
  </si>
  <si>
    <t>UNITED CAPITAL ASSET MGT LTD</t>
  </si>
  <si>
    <t>NA</t>
  </si>
  <si>
    <t>13th January 2022</t>
  </si>
  <si>
    <t>NGN 15,000,000,000</t>
  </si>
  <si>
    <t>STANBIC IBTC INFRASTRUCTURE 1 &amp; 2</t>
  </si>
  <si>
    <t>8th June 2021 &amp; 25 Apr 2022</t>
  </si>
  <si>
    <t>NGN35,000,000,000</t>
  </si>
  <si>
    <t>ACTIS</t>
  </si>
  <si>
    <t>ACTIS WEST AFRICA</t>
  </si>
  <si>
    <t>Q4 2023</t>
  </si>
  <si>
    <t>STANBIC IBTC INFRASTRUCTURE 1,2 &amp;3</t>
  </si>
  <si>
    <t>REGISTERED PRIVATE EQUITY AND INFRASTRUCTURE COMMITTED CAPITAL AND DRAW DOWN POSITION AS AT Q1, 2024</t>
  </si>
  <si>
    <t>Q1 2024</t>
  </si>
  <si>
    <t>REGISTERED PRIVATE EQUITY AND INFRASTRUCTURE FUNDS ASSETS UNDER MANAGEMENT AS AT Q1,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</si>
</sst>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81">
    <xf numFmtId="0" fontId="0" fillId="0" borderId="0" xfId="0"/>
    <xf numFmtId="164" fontId="0" fillId="0" borderId="0" xfId="3" applyFont="1"/>
    <xf numFmtId="0" fontId="0" fillId="0" borderId="1" xfId="0" applyBorder="1"/>
    <xf numFmtId="0" fontId="0" fillId="0" borderId="0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164" fontId="5" fillId="0" borderId="2" xfId="3" applyFont="1" applyBorder="1"/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 applyAlignment="1"/>
    <xf numFmtId="9" fontId="14" fillId="0" borderId="2" xfId="2" applyFont="1" applyBorder="1" applyAlignment="1">
      <alignment horizontal="center" wrapText="1"/>
    </xf>
    <xf numFmtId="0" fontId="15" fillId="0" borderId="11" xfId="0" applyFont="1" applyBorder="1" applyAlignment="1"/>
    <xf numFmtId="164" fontId="14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43" fontId="0" fillId="0" borderId="0" xfId="0" applyNumberFormat="1"/>
    <xf numFmtId="164" fontId="17" fillId="0" borderId="2" xfId="3" applyFont="1" applyBorder="1" applyAlignment="1">
      <alignment wrapText="1"/>
    </xf>
    <xf numFmtId="166" fontId="18" fillId="0" borderId="2" xfId="3" applyNumberFormat="1" applyFont="1" applyBorder="1" applyAlignment="1">
      <alignment wrapText="1"/>
    </xf>
    <xf numFmtId="164" fontId="18" fillId="0" borderId="2" xfId="3" applyFont="1" applyBorder="1" applyAlignment="1">
      <alignment wrapText="1"/>
    </xf>
    <xf numFmtId="167" fontId="18" fillId="0" borderId="2" xfId="3" applyNumberFormat="1" applyFont="1" applyBorder="1" applyAlignment="1">
      <alignment horizontal="center" wrapText="1"/>
    </xf>
    <xf numFmtId="164" fontId="6" fillId="0" borderId="2" xfId="3" applyFont="1" applyBorder="1" applyAlignment="1">
      <alignment wrapText="1"/>
    </xf>
    <xf numFmtId="9" fontId="19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164" fontId="5" fillId="0" borderId="2" xfId="3" applyFont="1" applyBorder="1" applyAlignment="1">
      <alignment horizontal="center"/>
    </xf>
    <xf numFmtId="164" fontId="5" fillId="0" borderId="2" xfId="3" applyFont="1" applyBorder="1" applyAlignment="1">
      <alignment horizontal="center" wrapText="1"/>
    </xf>
    <xf numFmtId="164" fontId="2" fillId="0" borderId="3" xfId="3" applyFont="1" applyBorder="1" applyAlignment="1">
      <alignment horizontal="center"/>
    </xf>
    <xf numFmtId="164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164" fontId="16" fillId="4" borderId="3" xfId="4" applyNumberFormat="1" applyBorder="1" applyAlignment="1">
      <alignment horizontal="center"/>
    </xf>
    <xf numFmtId="164" fontId="2" fillId="0" borderId="2" xfId="3" applyFont="1" applyBorder="1" applyAlignment="1">
      <alignment horizontal="center"/>
    </xf>
    <xf numFmtId="164" fontId="2" fillId="0" borderId="3" xfId="3" applyFont="1" applyBorder="1" applyAlignment="1">
      <alignment horizontal="center" wrapText="1"/>
    </xf>
    <xf numFmtId="164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164" fontId="19" fillId="0" borderId="2" xfId="3" applyFont="1" applyBorder="1" applyAlignment="1">
      <alignment horizontal="center" wrapText="1"/>
    </xf>
    <xf numFmtId="164" fontId="14" fillId="0" borderId="2" xfId="3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164" fontId="2" fillId="6" borderId="2" xfId="3" applyFont="1" applyFill="1" applyBorder="1"/>
    <xf numFmtId="164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164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43" fontId="0" fillId="6" borderId="0" xfId="1" applyFont="1" applyFill="1"/>
    <xf numFmtId="164" fontId="2" fillId="6" borderId="2" xfId="3" applyFont="1" applyFill="1" applyBorder="1" applyAlignment="1">
      <alignment wrapText="1"/>
    </xf>
    <xf numFmtId="164" fontId="3" fillId="6" borderId="2" xfId="3" applyFont="1" applyFill="1" applyBorder="1"/>
    <xf numFmtId="164" fontId="5" fillId="6" borderId="2" xfId="3" applyFont="1" applyFill="1" applyBorder="1" applyAlignment="1">
      <alignment horizontal="center"/>
    </xf>
    <xf numFmtId="164" fontId="2" fillId="6" borderId="2" xfId="3" applyFont="1" applyFill="1" applyBorder="1" applyAlignment="1">
      <alignment horizontal="center" wrapText="1"/>
    </xf>
    <xf numFmtId="164" fontId="14" fillId="0" borderId="2" xfId="3" applyFont="1" applyBorder="1" applyAlignment="1">
      <alignment wrapText="1"/>
    </xf>
    <xf numFmtId="164" fontId="19" fillId="6" borderId="2" xfId="3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H16" zoomScale="130" zoomScaleNormal="130" workbookViewId="0">
      <selection activeCell="K27" sqref="K27"/>
    </sheetView>
  </sheetViews>
  <sheetFormatPr defaultRowHeight="14.4" x14ac:dyDescent="0.3"/>
  <cols>
    <col min="1" max="1" width="5.44140625" customWidth="1"/>
    <col min="2" max="2" width="45.33203125" customWidth="1"/>
    <col min="3" max="3" width="43" hidden="1" customWidth="1"/>
    <col min="4" max="4" width="14.44140625" hidden="1" customWidth="1"/>
    <col min="5" max="5" width="23.6640625" hidden="1" customWidth="1"/>
    <col min="6" max="6" width="20.33203125" hidden="1" customWidth="1"/>
    <col min="7" max="7" width="12.6640625" hidden="1" customWidth="1"/>
    <col min="8" max="8" width="26.44140625" customWidth="1"/>
    <col min="9" max="9" width="26.6640625" customWidth="1"/>
    <col min="10" max="10" width="11" customWidth="1"/>
    <col min="11" max="12" width="26.6640625" customWidth="1"/>
    <col min="13" max="13" width="11.109375" customWidth="1"/>
    <col min="14" max="14" width="28.33203125" customWidth="1"/>
    <col min="15" max="15" width="28.5546875" customWidth="1"/>
    <col min="16" max="16" width="9.44140625" customWidth="1"/>
  </cols>
  <sheetData>
    <row r="1" spans="1:16" ht="34.200000000000003" thickBot="1" x14ac:dyDescent="0.7">
      <c r="A1" s="34" t="s">
        <v>99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ht="17.25" customHeight="1" x14ac:dyDescent="0.35">
      <c r="A2" s="22"/>
      <c r="B2" s="21" t="s">
        <v>33</v>
      </c>
      <c r="C2" s="20"/>
      <c r="D2" s="20"/>
      <c r="E2" s="20"/>
      <c r="F2" s="20"/>
      <c r="G2" s="20"/>
      <c r="H2" s="78" t="s">
        <v>37</v>
      </c>
      <c r="I2" s="79"/>
      <c r="J2" s="80"/>
      <c r="K2" s="78" t="s">
        <v>21</v>
      </c>
      <c r="L2" s="79"/>
      <c r="M2" s="80"/>
      <c r="N2" s="78" t="s">
        <v>38</v>
      </c>
      <c r="O2" s="79"/>
      <c r="P2" s="80"/>
    </row>
    <row r="3" spans="1:16" s="28" customFormat="1" ht="33" customHeight="1" x14ac:dyDescent="0.3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32</v>
      </c>
      <c r="G3" s="18" t="s">
        <v>14</v>
      </c>
      <c r="H3" s="18" t="s">
        <v>98</v>
      </c>
      <c r="I3" s="18" t="s">
        <v>95</v>
      </c>
      <c r="J3" s="18" t="s">
        <v>0</v>
      </c>
      <c r="K3" s="18" t="s">
        <v>98</v>
      </c>
      <c r="L3" s="18" t="s">
        <v>95</v>
      </c>
      <c r="M3" s="18" t="s">
        <v>0</v>
      </c>
      <c r="N3" s="18" t="s">
        <v>98</v>
      </c>
      <c r="O3" s="18" t="s">
        <v>95</v>
      </c>
      <c r="P3" s="18" t="s">
        <v>0</v>
      </c>
    </row>
    <row r="4" spans="1:16" ht="16.2" x14ac:dyDescent="0.35">
      <c r="A4" s="16">
        <v>1</v>
      </c>
      <c r="B4" s="45" t="s">
        <v>1</v>
      </c>
      <c r="C4" s="41" t="s">
        <v>23</v>
      </c>
      <c r="D4" s="42" t="s">
        <v>2</v>
      </c>
      <c r="E4" s="43" t="s">
        <v>30</v>
      </c>
      <c r="F4" s="44">
        <v>8</v>
      </c>
      <c r="G4" s="44">
        <v>2012</v>
      </c>
      <c r="H4" s="60">
        <v>3803313835</v>
      </c>
      <c r="I4" s="60">
        <v>5115907048</v>
      </c>
      <c r="J4" s="46">
        <f>(H4-I4)/I4</f>
        <v>-0.25657096594691686</v>
      </c>
      <c r="K4" s="60">
        <v>922883461</v>
      </c>
      <c r="L4" s="60">
        <v>76708970</v>
      </c>
      <c r="M4" s="46">
        <f>(K4-L4)/L4</f>
        <v>11.030971879820573</v>
      </c>
      <c r="N4" s="60">
        <f>H4+K4</f>
        <v>4726197296</v>
      </c>
      <c r="O4" s="60">
        <f>I4+L4</f>
        <v>5192616018</v>
      </c>
      <c r="P4" s="46">
        <f>(N4-O4)/O4</f>
        <v>-8.9823457075042287E-2</v>
      </c>
    </row>
    <row r="5" spans="1:16" ht="18" customHeight="1" x14ac:dyDescent="0.35">
      <c r="A5" s="16">
        <v>2</v>
      </c>
      <c r="B5" s="45" t="s">
        <v>31</v>
      </c>
      <c r="C5" s="9" t="s">
        <v>23</v>
      </c>
      <c r="D5" s="10" t="s">
        <v>2</v>
      </c>
      <c r="E5" s="10" t="s">
        <v>30</v>
      </c>
      <c r="F5" s="13">
        <v>10</v>
      </c>
      <c r="G5" s="13">
        <v>2015</v>
      </c>
      <c r="H5" s="35">
        <v>48387821646</v>
      </c>
      <c r="I5" s="35">
        <v>49543337522</v>
      </c>
      <c r="J5" s="33">
        <f t="shared" ref="J5:J7" si="0">(H5-I5)/I5</f>
        <v>-2.3323335362436706E-2</v>
      </c>
      <c r="K5" s="35">
        <v>2702191040</v>
      </c>
      <c r="L5" s="35">
        <v>2781105549</v>
      </c>
      <c r="M5" s="33">
        <f t="shared" ref="M5:M7" si="1">(K5-L5)/L5</f>
        <v>-2.8375229781687081E-2</v>
      </c>
      <c r="N5" s="60">
        <f t="shared" ref="N5:O8" si="2">H5+K5</f>
        <v>51090012686</v>
      </c>
      <c r="O5" s="60">
        <f t="shared" si="2"/>
        <v>52324443071</v>
      </c>
      <c r="P5" s="33">
        <f t="shared" ref="P5:P7" si="3">(N5-O5)/O5</f>
        <v>-2.3591849478932413E-2</v>
      </c>
    </row>
    <row r="6" spans="1:16" ht="16.2" x14ac:dyDescent="0.35">
      <c r="A6" s="16">
        <v>3</v>
      </c>
      <c r="B6" s="15" t="s">
        <v>5</v>
      </c>
      <c r="C6" s="9" t="s">
        <v>11</v>
      </c>
      <c r="D6" s="10" t="s">
        <v>2</v>
      </c>
      <c r="E6" s="10" t="s">
        <v>29</v>
      </c>
      <c r="F6" s="13">
        <v>11</v>
      </c>
      <c r="G6" s="13">
        <v>2013</v>
      </c>
      <c r="H6" s="35">
        <v>2982038395</v>
      </c>
      <c r="I6" s="35">
        <v>2982038395</v>
      </c>
      <c r="J6" s="33">
        <f t="shared" si="0"/>
        <v>0</v>
      </c>
      <c r="K6" s="35">
        <v>302990</v>
      </c>
      <c r="L6" s="35">
        <v>302651</v>
      </c>
      <c r="M6" s="33">
        <f t="shared" si="1"/>
        <v>1.1201020317130952E-3</v>
      </c>
      <c r="N6" s="60">
        <f t="shared" si="2"/>
        <v>2982341385</v>
      </c>
      <c r="O6" s="60">
        <f t="shared" si="2"/>
        <v>2982341046</v>
      </c>
      <c r="P6" s="33">
        <f t="shared" si="3"/>
        <v>1.1366909242478366E-7</v>
      </c>
    </row>
    <row r="7" spans="1:16" ht="16.2" x14ac:dyDescent="0.35">
      <c r="A7" s="12">
        <v>4</v>
      </c>
      <c r="B7" s="11" t="s">
        <v>28</v>
      </c>
      <c r="C7" s="9" t="s">
        <v>27</v>
      </c>
      <c r="D7" s="10" t="s">
        <v>2</v>
      </c>
      <c r="E7" s="10" t="s">
        <v>26</v>
      </c>
      <c r="F7" s="13">
        <v>2</v>
      </c>
      <c r="G7" s="13">
        <v>2016</v>
      </c>
      <c r="H7" s="35">
        <v>2356022942</v>
      </c>
      <c r="I7" s="35">
        <v>2235972182</v>
      </c>
      <c r="J7" s="33">
        <f t="shared" si="0"/>
        <v>5.3690632185154796E-2</v>
      </c>
      <c r="K7" s="77">
        <v>2473133563</v>
      </c>
      <c r="L7" s="77">
        <v>2475532653</v>
      </c>
      <c r="M7" s="33">
        <f t="shared" si="1"/>
        <v>-9.6912072522761425E-4</v>
      </c>
      <c r="N7" s="60">
        <f t="shared" si="2"/>
        <v>4829156505</v>
      </c>
      <c r="O7" s="60">
        <f t="shared" si="2"/>
        <v>4711504835</v>
      </c>
      <c r="P7" s="33">
        <f t="shared" si="3"/>
        <v>2.4971144914467652E-2</v>
      </c>
    </row>
    <row r="8" spans="1:16" ht="16.2" x14ac:dyDescent="0.35">
      <c r="A8" s="12">
        <v>9</v>
      </c>
      <c r="B8" s="11" t="s">
        <v>54</v>
      </c>
      <c r="C8" s="9"/>
      <c r="D8" s="10"/>
      <c r="E8" s="10"/>
      <c r="F8" s="13"/>
      <c r="G8" s="13"/>
      <c r="H8" s="35">
        <v>591000000</v>
      </c>
      <c r="I8" s="35">
        <v>591000000</v>
      </c>
      <c r="J8" s="33">
        <f t="shared" ref="J8" si="4">(H8-I8)/I8</f>
        <v>0</v>
      </c>
      <c r="K8" s="77">
        <v>2264016418.04</v>
      </c>
      <c r="L8" s="77">
        <v>2257081543</v>
      </c>
      <c r="M8" s="33">
        <f t="shared" ref="M8" si="5">(K8-L8)/L8</f>
        <v>3.072496455215558E-3</v>
      </c>
      <c r="N8" s="60">
        <f t="shared" si="2"/>
        <v>2855016418.04</v>
      </c>
      <c r="O8" s="60">
        <f t="shared" si="2"/>
        <v>2848081543</v>
      </c>
      <c r="P8" s="33">
        <f t="shared" ref="P8" si="6">(N8-O8)/O8</f>
        <v>2.4349285423531718E-3</v>
      </c>
    </row>
    <row r="9" spans="1:16" ht="16.2" x14ac:dyDescent="0.35">
      <c r="A9" s="16">
        <v>5</v>
      </c>
      <c r="B9" s="15" t="s">
        <v>25</v>
      </c>
      <c r="C9" s="9"/>
      <c r="D9" s="10"/>
      <c r="E9" s="10"/>
      <c r="F9" s="13"/>
      <c r="G9" s="13"/>
      <c r="H9" s="35">
        <v>0</v>
      </c>
      <c r="I9" s="35">
        <v>0</v>
      </c>
      <c r="J9" s="33"/>
      <c r="K9" s="35">
        <v>0</v>
      </c>
      <c r="L9" s="35">
        <v>0</v>
      </c>
      <c r="M9" s="33"/>
      <c r="N9" s="35">
        <f t="shared" ref="N9:O11" si="7">H9+K9</f>
        <v>0</v>
      </c>
      <c r="O9" s="35">
        <f t="shared" si="7"/>
        <v>0</v>
      </c>
      <c r="P9" s="33"/>
    </row>
    <row r="10" spans="1:16" ht="16.2" x14ac:dyDescent="0.35">
      <c r="A10" s="16">
        <v>6</v>
      </c>
      <c r="B10" s="15" t="s">
        <v>24</v>
      </c>
      <c r="C10" s="9"/>
      <c r="D10" s="10"/>
      <c r="E10" s="10"/>
      <c r="F10" s="13"/>
      <c r="G10" s="13"/>
      <c r="H10" s="35">
        <v>0</v>
      </c>
      <c r="I10" s="35">
        <v>0</v>
      </c>
      <c r="J10" s="33"/>
      <c r="K10" s="35">
        <v>0</v>
      </c>
      <c r="L10" s="35">
        <v>0</v>
      </c>
      <c r="M10" s="33"/>
      <c r="N10" s="35">
        <f t="shared" si="7"/>
        <v>0</v>
      </c>
      <c r="O10" s="35">
        <f t="shared" si="7"/>
        <v>0</v>
      </c>
      <c r="P10" s="33"/>
    </row>
    <row r="11" spans="1:16" ht="16.2" x14ac:dyDescent="0.35">
      <c r="A11" s="12">
        <v>7</v>
      </c>
      <c r="B11" s="11" t="s">
        <v>43</v>
      </c>
      <c r="C11" s="9" t="s">
        <v>27</v>
      </c>
      <c r="D11" s="10" t="s">
        <v>2</v>
      </c>
      <c r="E11" s="10" t="s">
        <v>26</v>
      </c>
      <c r="F11" s="13">
        <v>2</v>
      </c>
      <c r="G11" s="13">
        <v>2016</v>
      </c>
      <c r="H11" s="35">
        <v>0</v>
      </c>
      <c r="I11" s="35">
        <v>0</v>
      </c>
      <c r="J11" s="33"/>
      <c r="K11" s="35">
        <v>0</v>
      </c>
      <c r="L11" s="35">
        <v>0</v>
      </c>
      <c r="M11" s="33"/>
      <c r="N11" s="35">
        <f t="shared" si="7"/>
        <v>0</v>
      </c>
      <c r="O11" s="35">
        <f t="shared" si="7"/>
        <v>0</v>
      </c>
      <c r="P11" s="33"/>
    </row>
    <row r="12" spans="1:16" ht="16.2" x14ac:dyDescent="0.35">
      <c r="A12" s="12">
        <v>8</v>
      </c>
      <c r="B12" s="11" t="s">
        <v>52</v>
      </c>
      <c r="C12" s="9"/>
      <c r="D12" s="10"/>
      <c r="E12" s="10"/>
      <c r="F12" s="13"/>
      <c r="G12" s="13"/>
      <c r="H12" s="35">
        <v>0</v>
      </c>
      <c r="I12" s="35">
        <v>0</v>
      </c>
      <c r="J12" s="33"/>
      <c r="K12" s="35">
        <v>0</v>
      </c>
      <c r="L12" s="35">
        <v>0</v>
      </c>
      <c r="M12" s="33"/>
      <c r="N12" s="35">
        <v>0</v>
      </c>
      <c r="O12" s="35">
        <v>0</v>
      </c>
      <c r="P12" s="33"/>
    </row>
    <row r="13" spans="1:16" ht="16.2" x14ac:dyDescent="0.35">
      <c r="A13" s="12">
        <v>10</v>
      </c>
      <c r="B13" s="11" t="s">
        <v>55</v>
      </c>
      <c r="C13" s="9"/>
      <c r="D13" s="10"/>
      <c r="E13" s="10"/>
      <c r="F13" s="13"/>
      <c r="G13" s="13"/>
      <c r="H13" s="35">
        <v>0</v>
      </c>
      <c r="I13" s="35">
        <v>0</v>
      </c>
      <c r="J13" s="33"/>
      <c r="K13" s="35">
        <v>0</v>
      </c>
      <c r="L13" s="35">
        <v>0</v>
      </c>
      <c r="M13" s="33"/>
      <c r="N13" s="35">
        <v>0</v>
      </c>
      <c r="O13" s="35">
        <v>0</v>
      </c>
      <c r="P13" s="33"/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61">
        <v>0</v>
      </c>
      <c r="I14" s="61">
        <v>0</v>
      </c>
      <c r="J14" s="61"/>
      <c r="K14" s="61">
        <v>0</v>
      </c>
      <c r="L14" s="61">
        <v>0</v>
      </c>
      <c r="M14" s="61"/>
      <c r="N14" s="35">
        <v>0</v>
      </c>
      <c r="O14" s="35">
        <v>0</v>
      </c>
      <c r="P14" s="33"/>
    </row>
    <row r="15" spans="1:16" ht="21" customHeight="1" x14ac:dyDescent="0.35">
      <c r="A15" s="7"/>
      <c r="B15" s="6" t="s">
        <v>42</v>
      </c>
      <c r="C15" s="5" t="s">
        <v>6</v>
      </c>
      <c r="D15" s="4"/>
      <c r="E15" s="4"/>
      <c r="F15" s="26">
        <v>31</v>
      </c>
      <c r="G15" s="4"/>
      <c r="H15" s="50">
        <f>SUM(H4:H14)</f>
        <v>58120196818</v>
      </c>
      <c r="I15" s="50">
        <f>SUM(I4:I14)</f>
        <v>60468255147</v>
      </c>
      <c r="J15" s="52">
        <f>(H15-I15)/I15</f>
        <v>-3.8831256554233376E-2</v>
      </c>
      <c r="K15" s="55">
        <f>SUM(K4:K14)</f>
        <v>8362527472.04</v>
      </c>
      <c r="L15" s="55">
        <f>SUM(L4:L14)</f>
        <v>7590731366</v>
      </c>
      <c r="M15" s="52">
        <f>(K15-L15)/L15</f>
        <v>0.10167611904921152</v>
      </c>
      <c r="N15" s="55">
        <f>SUM(N4:N14)</f>
        <v>66482724290.040001</v>
      </c>
      <c r="O15" s="55">
        <f>SUM(O4:O14)</f>
        <v>68058986513</v>
      </c>
      <c r="P15" s="52">
        <f>(N15-O15)/O15</f>
        <v>-2.3160236490722883E-2</v>
      </c>
    </row>
    <row r="16" spans="1:16" ht="15" thickBot="1" x14ac:dyDescent="0.35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22</v>
      </c>
      <c r="C17" s="20"/>
      <c r="D17" s="20"/>
      <c r="E17" s="20"/>
      <c r="F17" s="20"/>
      <c r="G17" s="20"/>
      <c r="H17" s="78" t="s">
        <v>37</v>
      </c>
      <c r="I17" s="79"/>
      <c r="J17" s="80"/>
      <c r="K17" s="78" t="s">
        <v>21</v>
      </c>
      <c r="L17" s="79"/>
      <c r="M17" s="80"/>
      <c r="N17" s="78" t="s">
        <v>38</v>
      </c>
      <c r="O17" s="79"/>
      <c r="P17" s="80"/>
    </row>
    <row r="18" spans="1:16" ht="39.75" customHeight="1" x14ac:dyDescent="0.3">
      <c r="A18" s="19" t="s">
        <v>20</v>
      </c>
      <c r="B18" s="18" t="s">
        <v>19</v>
      </c>
      <c r="C18" s="18" t="s">
        <v>18</v>
      </c>
      <c r="D18" s="18" t="s">
        <v>17</v>
      </c>
      <c r="E18" s="18" t="s">
        <v>16</v>
      </c>
      <c r="F18" s="18" t="s">
        <v>15</v>
      </c>
      <c r="G18" s="18" t="s">
        <v>14</v>
      </c>
      <c r="H18" s="18" t="s">
        <v>98</v>
      </c>
      <c r="I18" s="18" t="s">
        <v>95</v>
      </c>
      <c r="J18" s="18" t="s">
        <v>0</v>
      </c>
      <c r="K18" s="18" t="s">
        <v>98</v>
      </c>
      <c r="L18" s="18" t="s">
        <v>95</v>
      </c>
      <c r="M18" s="18" t="s">
        <v>0</v>
      </c>
      <c r="N18" s="18" t="s">
        <v>98</v>
      </c>
      <c r="O18" s="18" t="s">
        <v>95</v>
      </c>
      <c r="P18" s="18" t="s">
        <v>0</v>
      </c>
    </row>
    <row r="19" spans="1:16" ht="18.75" customHeight="1" x14ac:dyDescent="0.35">
      <c r="A19" s="12">
        <v>1</v>
      </c>
      <c r="B19" s="17" t="s">
        <v>12</v>
      </c>
      <c r="C19" s="9" t="s">
        <v>11</v>
      </c>
      <c r="D19" s="10" t="s">
        <v>3</v>
      </c>
      <c r="E19" s="10" t="s">
        <v>10</v>
      </c>
      <c r="F19" s="13">
        <v>5</v>
      </c>
      <c r="G19" s="13">
        <v>2015</v>
      </c>
      <c r="H19" s="35">
        <v>10602297971</v>
      </c>
      <c r="I19" s="35">
        <v>4913714551</v>
      </c>
      <c r="J19" s="33">
        <f>(H19-I19)/I19</f>
        <v>1.1576951328689422</v>
      </c>
      <c r="K19" s="35">
        <v>1202734605</v>
      </c>
      <c r="L19" s="35">
        <v>579713789</v>
      </c>
      <c r="M19" s="33">
        <f>(K19-L19)/L19</f>
        <v>1.0747041519828331</v>
      </c>
      <c r="N19" s="35">
        <f>H19+K19</f>
        <v>11805032576</v>
      </c>
      <c r="O19" s="35">
        <f>I19+L19</f>
        <v>5493428340</v>
      </c>
      <c r="P19" s="33">
        <f>(N19-O19)/O19</f>
        <v>1.1489372110385989</v>
      </c>
    </row>
    <row r="20" spans="1:16" ht="18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5">
        <v>84200000000</v>
      </c>
      <c r="I20" s="35">
        <v>85812827496</v>
      </c>
      <c r="J20" s="33">
        <f t="shared" ref="J20:J22" si="8">(H20-I20)/I20</f>
        <v>-1.8794713367010066E-2</v>
      </c>
      <c r="K20" s="35">
        <v>24000000000</v>
      </c>
      <c r="L20" s="35">
        <v>22399072479</v>
      </c>
      <c r="M20" s="33">
        <f t="shared" ref="M20:M21" si="9">(K20-L20)/L20</f>
        <v>7.1472938109420903E-2</v>
      </c>
      <c r="N20" s="35">
        <f t="shared" ref="N20:O27" si="10">H20+K20</f>
        <v>108200000000</v>
      </c>
      <c r="O20" s="35">
        <f t="shared" si="10"/>
        <v>108211899975</v>
      </c>
      <c r="P20" s="33">
        <f t="shared" ref="P20:P21" si="11">(N20-O20)/O20</f>
        <v>-1.0996919010524009E-4</v>
      </c>
    </row>
    <row r="21" spans="1:16" ht="18" customHeight="1" x14ac:dyDescent="0.35">
      <c r="A21" s="12">
        <v>3</v>
      </c>
      <c r="B21" s="17" t="s">
        <v>75</v>
      </c>
      <c r="C21" s="9"/>
      <c r="D21" s="10"/>
      <c r="E21" s="10"/>
      <c r="F21" s="13"/>
      <c r="G21" s="13"/>
      <c r="H21" s="35">
        <v>23059592835</v>
      </c>
      <c r="I21" s="35">
        <v>24374607215</v>
      </c>
      <c r="J21" s="33">
        <f t="shared" si="8"/>
        <v>-5.3950177264425712E-2</v>
      </c>
      <c r="K21" s="35">
        <v>7070320498</v>
      </c>
      <c r="L21" s="35">
        <v>7104193496</v>
      </c>
      <c r="M21" s="33">
        <f t="shared" si="9"/>
        <v>-4.7680286325354334E-3</v>
      </c>
      <c r="N21" s="35">
        <f t="shared" si="10"/>
        <v>30129913333</v>
      </c>
      <c r="O21" s="35">
        <f t="shared" si="10"/>
        <v>31478800711</v>
      </c>
      <c r="P21" s="33">
        <f t="shared" si="11"/>
        <v>-4.2850659730776931E-2</v>
      </c>
    </row>
    <row r="22" spans="1:16" ht="18" customHeight="1" x14ac:dyDescent="0.35">
      <c r="A22" s="12">
        <v>4</v>
      </c>
      <c r="B22" s="17" t="s">
        <v>79</v>
      </c>
      <c r="C22" s="9"/>
      <c r="D22" s="10"/>
      <c r="E22" s="10"/>
      <c r="F22" s="13"/>
      <c r="G22" s="13"/>
      <c r="H22" s="35">
        <v>16680347460</v>
      </c>
      <c r="I22" s="35">
        <v>17232356036</v>
      </c>
      <c r="J22" s="33">
        <f t="shared" si="8"/>
        <v>-3.2033262012855501E-2</v>
      </c>
      <c r="K22" s="35">
        <v>3100713694</v>
      </c>
      <c r="L22" s="35">
        <v>3206525374</v>
      </c>
      <c r="M22" s="33"/>
      <c r="N22" s="35">
        <f t="shared" si="10"/>
        <v>19781061154</v>
      </c>
      <c r="O22" s="35">
        <f t="shared" si="10"/>
        <v>20438881410</v>
      </c>
      <c r="P22" s="33"/>
    </row>
    <row r="23" spans="1:16" ht="18" customHeight="1" x14ac:dyDescent="0.35">
      <c r="A23" s="12">
        <v>5</v>
      </c>
      <c r="B23" s="15" t="s">
        <v>44</v>
      </c>
      <c r="C23" s="9"/>
      <c r="D23" s="10"/>
      <c r="E23" s="10"/>
      <c r="F23" s="13"/>
      <c r="G23" s="13"/>
      <c r="H23" s="35">
        <v>0</v>
      </c>
      <c r="I23" s="35">
        <v>0</v>
      </c>
      <c r="J23" s="33" t="s">
        <v>87</v>
      </c>
      <c r="K23" s="35">
        <v>0</v>
      </c>
      <c r="L23" s="35">
        <v>0</v>
      </c>
      <c r="M23" s="33" t="s">
        <v>87</v>
      </c>
      <c r="N23" s="35">
        <f t="shared" si="10"/>
        <v>0</v>
      </c>
      <c r="O23" s="35">
        <f t="shared" si="10"/>
        <v>0</v>
      </c>
      <c r="P23" s="33" t="s">
        <v>87</v>
      </c>
    </row>
    <row r="24" spans="1:16" ht="18" customHeight="1" x14ac:dyDescent="0.35">
      <c r="A24" s="12">
        <v>6</v>
      </c>
      <c r="B24" s="17" t="s">
        <v>96</v>
      </c>
      <c r="C24" s="9"/>
      <c r="D24" s="10"/>
      <c r="E24" s="10"/>
      <c r="F24" s="13"/>
      <c r="G24" s="13"/>
      <c r="H24" s="76">
        <v>29579399516.57</v>
      </c>
      <c r="I24" s="76">
        <v>29204596759</v>
      </c>
      <c r="J24" s="33">
        <f t="shared" ref="J24" si="12">(H24-I24)/I24</f>
        <v>1.2833690554364409E-2</v>
      </c>
      <c r="K24" s="76">
        <v>18879609437.23</v>
      </c>
      <c r="L24" s="76">
        <v>20206500399</v>
      </c>
      <c r="M24" s="33">
        <f>(K24-L24)/L24</f>
        <v>-6.5666539755477246E-2</v>
      </c>
      <c r="N24" s="35">
        <f t="shared" si="10"/>
        <v>48459008953.800003</v>
      </c>
      <c r="O24" s="35">
        <f t="shared" si="10"/>
        <v>49411097158</v>
      </c>
      <c r="P24" s="33">
        <f>(N24-O24)/O24</f>
        <v>-1.9268712069993921E-2</v>
      </c>
    </row>
    <row r="25" spans="1:16" ht="16.2" x14ac:dyDescent="0.35">
      <c r="A25" s="12">
        <v>8</v>
      </c>
      <c r="B25" s="11" t="s">
        <v>61</v>
      </c>
      <c r="C25" s="9" t="s">
        <v>8</v>
      </c>
      <c r="D25" s="10" t="s">
        <v>3</v>
      </c>
      <c r="E25" s="10" t="s">
        <v>7</v>
      </c>
      <c r="F25" s="14">
        <v>285934852</v>
      </c>
      <c r="G25" s="13">
        <v>2017</v>
      </c>
      <c r="H25" s="35">
        <v>0</v>
      </c>
      <c r="I25" s="35">
        <v>0</v>
      </c>
      <c r="J25" s="33" t="s">
        <v>87</v>
      </c>
      <c r="K25" s="35">
        <v>0</v>
      </c>
      <c r="L25" s="35">
        <v>0</v>
      </c>
      <c r="M25" s="33" t="s">
        <v>87</v>
      </c>
      <c r="N25" s="35">
        <f t="shared" si="10"/>
        <v>0</v>
      </c>
      <c r="O25" s="35">
        <f t="shared" si="10"/>
        <v>0</v>
      </c>
      <c r="P25" s="33" t="s">
        <v>87</v>
      </c>
    </row>
    <row r="26" spans="1:16" ht="32.4" x14ac:dyDescent="0.35">
      <c r="A26" s="12">
        <v>9</v>
      </c>
      <c r="B26" s="11" t="s">
        <v>85</v>
      </c>
      <c r="C26" s="9"/>
      <c r="D26" s="10"/>
      <c r="E26" s="10"/>
      <c r="F26" s="14"/>
      <c r="G26" s="13"/>
      <c r="H26" s="35">
        <v>6822463352.6300001</v>
      </c>
      <c r="I26" s="35">
        <v>5083568589.6899996</v>
      </c>
      <c r="J26" s="33">
        <v>0.01</v>
      </c>
      <c r="K26" s="35">
        <v>32022322.41</v>
      </c>
      <c r="L26" s="35">
        <v>1941291304.3599999</v>
      </c>
      <c r="M26" s="33">
        <v>-1</v>
      </c>
      <c r="N26" s="35">
        <f t="shared" si="10"/>
        <v>6854485675.04</v>
      </c>
      <c r="O26" s="35">
        <f t="shared" si="10"/>
        <v>7024859894.0499992</v>
      </c>
      <c r="P26" s="33"/>
    </row>
    <row r="27" spans="1:16" ht="16.2" x14ac:dyDescent="0.35">
      <c r="A27" s="12">
        <v>10</v>
      </c>
      <c r="B27" s="11" t="s">
        <v>93</v>
      </c>
      <c r="C27" s="9"/>
      <c r="D27" s="10"/>
      <c r="E27" s="10"/>
      <c r="F27" s="14"/>
      <c r="G27" s="13"/>
      <c r="H27" s="35">
        <v>12781356952</v>
      </c>
      <c r="I27" s="35">
        <v>13914034237</v>
      </c>
      <c r="J27" s="33"/>
      <c r="K27" s="35">
        <v>0</v>
      </c>
      <c r="L27" s="35">
        <v>0</v>
      </c>
      <c r="M27" s="33"/>
      <c r="N27" s="35">
        <f t="shared" si="10"/>
        <v>12781356952</v>
      </c>
      <c r="O27" s="35">
        <f t="shared" si="10"/>
        <v>13914034237</v>
      </c>
      <c r="P27" s="33"/>
    </row>
    <row r="28" spans="1:16" ht="16.2" x14ac:dyDescent="0.35">
      <c r="A28" s="12">
        <v>11</v>
      </c>
      <c r="B28" s="11" t="s">
        <v>83</v>
      </c>
      <c r="C28" s="9" t="s">
        <v>8</v>
      </c>
      <c r="D28" s="10" t="s">
        <v>3</v>
      </c>
      <c r="E28" s="10" t="s">
        <v>7</v>
      </c>
      <c r="F28" s="14">
        <v>285934852</v>
      </c>
      <c r="G28" s="13">
        <v>2017</v>
      </c>
      <c r="H28" s="35">
        <v>0</v>
      </c>
      <c r="I28" s="35">
        <v>0</v>
      </c>
      <c r="J28" s="33" t="s">
        <v>87</v>
      </c>
      <c r="K28" s="35">
        <v>0</v>
      </c>
      <c r="L28" s="35">
        <v>0</v>
      </c>
      <c r="M28" s="33" t="s">
        <v>87</v>
      </c>
      <c r="N28" s="35">
        <f t="shared" ref="N28:O28" si="13">H28+K28</f>
        <v>0</v>
      </c>
      <c r="O28" s="35">
        <f t="shared" si="13"/>
        <v>0</v>
      </c>
      <c r="P28" s="33" t="s">
        <v>87</v>
      </c>
    </row>
    <row r="29" spans="1:16" ht="17.25" customHeight="1" x14ac:dyDescent="0.35">
      <c r="A29" s="7"/>
      <c r="B29" s="6" t="s">
        <v>42</v>
      </c>
      <c r="C29" s="5" t="s">
        <v>6</v>
      </c>
      <c r="D29" s="4"/>
      <c r="E29" s="5"/>
      <c r="F29" s="5">
        <v>285934857</v>
      </c>
      <c r="G29" s="5"/>
      <c r="H29" s="50">
        <f>SUM(H19:H28)</f>
        <v>183725458087.20001</v>
      </c>
      <c r="I29" s="50">
        <f>SUM(I19:I28)</f>
        <v>180535704883.69</v>
      </c>
      <c r="J29" s="55">
        <f>(H29-I29)/I29</f>
        <v>1.7668267922763565E-2</v>
      </c>
      <c r="K29" s="50">
        <f>SUM(K19:K28)</f>
        <v>54285400556.639999</v>
      </c>
      <c r="L29" s="50">
        <f>SUM(L19:L28)</f>
        <v>55437296841.360001</v>
      </c>
      <c r="M29" s="52">
        <f>(K29-L29)/L29</f>
        <v>-2.0778363130083358E-2</v>
      </c>
      <c r="N29" s="55">
        <f>SUM(N19:N28)</f>
        <v>238010858643.84</v>
      </c>
      <c r="O29" s="55">
        <f>SUM(O19:O28)</f>
        <v>235973001725.04999</v>
      </c>
      <c r="P29" s="52">
        <f>(N29-O29)/O29</f>
        <v>8.6359748949774769E-3</v>
      </c>
    </row>
    <row r="30" spans="1:16" x14ac:dyDescent="0.3">
      <c r="D30" s="2"/>
      <c r="H30" s="2"/>
      <c r="I30" s="2"/>
      <c r="J30" s="3"/>
      <c r="K30" s="2"/>
      <c r="L30" s="2"/>
      <c r="O30" s="2"/>
    </row>
    <row r="31" spans="1:16" x14ac:dyDescent="0.3">
      <c r="H31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70" zoomScaleNormal="70" workbookViewId="0">
      <selection activeCell="K8" sqref="K8"/>
    </sheetView>
  </sheetViews>
  <sheetFormatPr defaultRowHeight="14.4" x14ac:dyDescent="0.3"/>
  <cols>
    <col min="1" max="1" width="5.44140625" customWidth="1"/>
    <col min="2" max="2" width="44.109375" customWidth="1"/>
    <col min="3" max="3" width="42.6640625" customWidth="1"/>
    <col min="4" max="4" width="14.44140625" customWidth="1"/>
    <col min="5" max="5" width="34.5546875" customWidth="1"/>
    <col min="6" max="6" width="24.44140625" customWidth="1"/>
    <col min="7" max="7" width="25.109375" customWidth="1"/>
    <col min="8" max="8" width="24.6640625" customWidth="1"/>
    <col min="9" max="9" width="9.5546875" customWidth="1"/>
    <col min="10" max="11" width="25.44140625" customWidth="1"/>
    <col min="12" max="12" width="19.88671875" bestFit="1" customWidth="1"/>
    <col min="16" max="16" width="15.33203125" hidden="1" customWidth="1"/>
    <col min="17" max="17" width="9.109375" hidden="1" customWidth="1"/>
  </cols>
  <sheetData>
    <row r="1" spans="1:17" ht="34.200000000000003" thickBot="1" x14ac:dyDescent="0.7">
      <c r="A1" s="34" t="s">
        <v>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7" ht="17.25" customHeight="1" x14ac:dyDescent="0.35">
      <c r="A2" s="22"/>
      <c r="B2" s="21" t="s">
        <v>33</v>
      </c>
      <c r="C2" s="20"/>
      <c r="D2" s="20"/>
      <c r="E2" s="20"/>
      <c r="F2" s="20"/>
      <c r="G2" s="78" t="s">
        <v>34</v>
      </c>
      <c r="H2" s="79"/>
      <c r="I2" s="80"/>
      <c r="J2" s="78" t="s">
        <v>4</v>
      </c>
      <c r="K2" s="79"/>
      <c r="L2" s="80"/>
    </row>
    <row r="3" spans="1:17" s="28" customFormat="1" ht="33" customHeight="1" x14ac:dyDescent="0.3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13</v>
      </c>
      <c r="G3" s="18" t="s">
        <v>98</v>
      </c>
      <c r="H3" s="18" t="s">
        <v>95</v>
      </c>
      <c r="I3" s="18" t="s">
        <v>0</v>
      </c>
      <c r="J3" s="18" t="s">
        <v>98</v>
      </c>
      <c r="K3" s="18" t="s">
        <v>95</v>
      </c>
      <c r="L3" s="18" t="s">
        <v>0</v>
      </c>
      <c r="P3" s="30" t="s">
        <v>35</v>
      </c>
      <c r="Q3" s="31" t="s">
        <v>36</v>
      </c>
    </row>
    <row r="4" spans="1:17" ht="16.2" x14ac:dyDescent="0.35">
      <c r="A4" s="12">
        <v>1</v>
      </c>
      <c r="B4" s="11" t="s">
        <v>1</v>
      </c>
      <c r="C4" s="9" t="s">
        <v>23</v>
      </c>
      <c r="D4" s="47" t="s">
        <v>2</v>
      </c>
      <c r="E4" s="49" t="s">
        <v>30</v>
      </c>
      <c r="F4" s="35" t="s">
        <v>39</v>
      </c>
      <c r="G4" s="35">
        <v>35163330000</v>
      </c>
      <c r="H4" s="35">
        <v>35163330000</v>
      </c>
      <c r="I4" s="33">
        <f>(G4-H4)/H4</f>
        <v>0</v>
      </c>
      <c r="J4" s="35">
        <v>7651291182</v>
      </c>
      <c r="K4" s="35">
        <v>7651291182</v>
      </c>
      <c r="L4" s="33">
        <f>(J4-K4)/K4</f>
        <v>0</v>
      </c>
      <c r="P4" s="29">
        <v>100000000</v>
      </c>
      <c r="Q4">
        <v>353</v>
      </c>
    </row>
    <row r="5" spans="1:17" ht="18" customHeight="1" x14ac:dyDescent="0.35">
      <c r="A5" s="12">
        <v>2</v>
      </c>
      <c r="B5" s="11" t="s">
        <v>31</v>
      </c>
      <c r="C5" s="9" t="s">
        <v>23</v>
      </c>
      <c r="D5" s="47" t="s">
        <v>2</v>
      </c>
      <c r="E5" s="47" t="s">
        <v>30</v>
      </c>
      <c r="F5" s="35" t="s">
        <v>40</v>
      </c>
      <c r="G5" s="35">
        <v>48018700000</v>
      </c>
      <c r="H5" s="35">
        <v>48018700000</v>
      </c>
      <c r="I5" s="33">
        <f t="shared" ref="I5:I7" si="0">(G5-H5)/H5</f>
        <v>0</v>
      </c>
      <c r="J5" s="35">
        <v>24284203898</v>
      </c>
      <c r="K5" s="35">
        <v>24284203898</v>
      </c>
      <c r="L5" s="33">
        <f t="shared" ref="L5:L7" si="1">(J5-K5)/K5</f>
        <v>0</v>
      </c>
      <c r="P5" s="29">
        <v>150000000</v>
      </c>
    </row>
    <row r="6" spans="1:17" ht="16.2" x14ac:dyDescent="0.35">
      <c r="A6" s="16">
        <v>3</v>
      </c>
      <c r="B6" s="15" t="s">
        <v>5</v>
      </c>
      <c r="C6" s="9" t="s">
        <v>11</v>
      </c>
      <c r="D6" s="47" t="s">
        <v>2</v>
      </c>
      <c r="E6" s="47" t="s">
        <v>29</v>
      </c>
      <c r="F6" s="35" t="s">
        <v>40</v>
      </c>
      <c r="G6" s="35">
        <v>7502699728.2700005</v>
      </c>
      <c r="H6" s="35">
        <v>7502699728.2700005</v>
      </c>
      <c r="I6" s="33">
        <f t="shared" si="0"/>
        <v>0</v>
      </c>
      <c r="J6" s="35">
        <v>3246731579.2600002</v>
      </c>
      <c r="K6" s="35">
        <v>3246731579.2600002</v>
      </c>
      <c r="L6" s="33">
        <f t="shared" si="1"/>
        <v>0</v>
      </c>
      <c r="P6" s="29">
        <v>150000000</v>
      </c>
    </row>
    <row r="7" spans="1:17" ht="16.2" x14ac:dyDescent="0.35">
      <c r="A7" s="12">
        <v>4</v>
      </c>
      <c r="B7" s="11" t="s">
        <v>28</v>
      </c>
      <c r="C7" s="9" t="s">
        <v>27</v>
      </c>
      <c r="D7" s="47" t="s">
        <v>2</v>
      </c>
      <c r="E7" s="47" t="s">
        <v>26</v>
      </c>
      <c r="F7" s="35" t="s">
        <v>47</v>
      </c>
      <c r="G7" s="35">
        <v>4906477540</v>
      </c>
      <c r="H7" s="35">
        <v>2378413900</v>
      </c>
      <c r="I7" s="33">
        <f t="shared" si="0"/>
        <v>1.0629199736849839</v>
      </c>
      <c r="J7" s="35">
        <v>2566917618</v>
      </c>
      <c r="K7" s="35">
        <v>1838423223</v>
      </c>
      <c r="L7" s="33">
        <f t="shared" si="1"/>
        <v>0.39626043986281823</v>
      </c>
      <c r="P7" s="29"/>
    </row>
    <row r="8" spans="1:17" ht="16.2" x14ac:dyDescent="0.35">
      <c r="A8" s="12">
        <v>9</v>
      </c>
      <c r="B8" s="11" t="s">
        <v>54</v>
      </c>
      <c r="C8" s="9" t="s">
        <v>70</v>
      </c>
      <c r="D8" s="47" t="s">
        <v>3</v>
      </c>
      <c r="E8" s="47" t="s">
        <v>69</v>
      </c>
      <c r="F8" s="35" t="s">
        <v>84</v>
      </c>
      <c r="G8" s="35">
        <v>7500000000</v>
      </c>
      <c r="H8" s="35">
        <v>7500000000</v>
      </c>
      <c r="I8" s="33">
        <f t="shared" ref="I8" si="2">(G8-H8)/H8</f>
        <v>0</v>
      </c>
      <c r="J8" s="35">
        <v>3185757847</v>
      </c>
      <c r="K8" s="35">
        <v>1005000000</v>
      </c>
      <c r="L8" s="33">
        <f t="shared" ref="L8" si="3">(J8-K8)/K8</f>
        <v>2.1699083054726369</v>
      </c>
      <c r="P8" s="29"/>
    </row>
    <row r="9" spans="1:17" ht="16.2" x14ac:dyDescent="0.35">
      <c r="A9" s="16">
        <v>5</v>
      </c>
      <c r="B9" s="15" t="s">
        <v>25</v>
      </c>
      <c r="C9" s="9" t="s">
        <v>58</v>
      </c>
      <c r="D9" s="47" t="s">
        <v>2</v>
      </c>
      <c r="E9" s="47" t="s">
        <v>56</v>
      </c>
      <c r="F9" s="35" t="s">
        <v>46</v>
      </c>
      <c r="G9" s="35">
        <v>0</v>
      </c>
      <c r="H9" s="35">
        <v>0</v>
      </c>
      <c r="I9" s="53"/>
      <c r="J9" s="35">
        <v>0</v>
      </c>
      <c r="K9" s="35">
        <v>0</v>
      </c>
      <c r="L9" s="33"/>
      <c r="P9" s="29"/>
    </row>
    <row r="10" spans="1:17" ht="16.2" x14ac:dyDescent="0.35">
      <c r="A10" s="16">
        <v>6</v>
      </c>
      <c r="B10" s="15" t="s">
        <v>24</v>
      </c>
      <c r="C10" s="9" t="s">
        <v>23</v>
      </c>
      <c r="D10" s="47" t="s">
        <v>2</v>
      </c>
      <c r="E10" s="47" t="s">
        <v>57</v>
      </c>
      <c r="F10" s="35" t="s">
        <v>48</v>
      </c>
      <c r="G10" s="35">
        <v>0</v>
      </c>
      <c r="H10" s="35">
        <v>0</v>
      </c>
      <c r="I10" s="33"/>
      <c r="J10" s="35">
        <v>0</v>
      </c>
      <c r="K10" s="35">
        <v>0</v>
      </c>
      <c r="L10" s="33"/>
      <c r="P10" s="29"/>
    </row>
    <row r="11" spans="1:17" ht="16.2" x14ac:dyDescent="0.35">
      <c r="A11" s="12">
        <v>7</v>
      </c>
      <c r="B11" s="11" t="s">
        <v>43</v>
      </c>
      <c r="C11" s="9" t="s">
        <v>73</v>
      </c>
      <c r="D11" s="47" t="s">
        <v>3</v>
      </c>
      <c r="E11" s="47" t="s">
        <v>66</v>
      </c>
      <c r="F11" s="35" t="s">
        <v>49</v>
      </c>
      <c r="G11" s="35">
        <v>0</v>
      </c>
      <c r="H11" s="35">
        <v>0</v>
      </c>
      <c r="I11" s="33"/>
      <c r="J11" s="35">
        <v>0</v>
      </c>
      <c r="K11" s="35">
        <v>0</v>
      </c>
      <c r="L11" s="33"/>
      <c r="P11" s="29">
        <v>5155000</v>
      </c>
    </row>
    <row r="12" spans="1:17" ht="16.2" x14ac:dyDescent="0.35">
      <c r="A12" s="12">
        <v>8</v>
      </c>
      <c r="B12" s="11" t="s">
        <v>52</v>
      </c>
      <c r="C12" s="9" t="s">
        <v>68</v>
      </c>
      <c r="D12" s="47" t="s">
        <v>2</v>
      </c>
      <c r="E12" s="47" t="s">
        <v>67</v>
      </c>
      <c r="F12" s="35" t="s">
        <v>53</v>
      </c>
      <c r="G12" s="35">
        <v>0</v>
      </c>
      <c r="H12" s="35">
        <v>0</v>
      </c>
      <c r="I12" s="33"/>
      <c r="J12" s="35">
        <v>0</v>
      </c>
      <c r="K12" s="35">
        <v>0</v>
      </c>
      <c r="L12" s="33"/>
      <c r="P12" s="29"/>
    </row>
    <row r="13" spans="1:17" ht="16.2" x14ac:dyDescent="0.35">
      <c r="A13" s="12">
        <v>10</v>
      </c>
      <c r="B13" s="11" t="s">
        <v>55</v>
      </c>
      <c r="C13" s="9" t="s">
        <v>72</v>
      </c>
      <c r="D13" s="47" t="s">
        <v>2</v>
      </c>
      <c r="E13" s="47" t="s">
        <v>71</v>
      </c>
      <c r="F13" s="35" t="s">
        <v>48</v>
      </c>
      <c r="G13" s="35">
        <v>0</v>
      </c>
      <c r="H13" s="35">
        <v>0</v>
      </c>
      <c r="I13" s="33"/>
      <c r="J13" s="35">
        <v>0</v>
      </c>
      <c r="K13" s="35">
        <v>0</v>
      </c>
      <c r="L13" s="33"/>
      <c r="P13" s="29"/>
    </row>
    <row r="14" spans="1:17" ht="17.25" customHeight="1" x14ac:dyDescent="0.35">
      <c r="A14" s="7"/>
      <c r="B14" s="6" t="s">
        <v>42</v>
      </c>
      <c r="C14" s="5" t="s">
        <v>6</v>
      </c>
      <c r="D14" s="4"/>
      <c r="E14" s="4"/>
      <c r="F14" s="54"/>
      <c r="G14" s="50">
        <f>SUM(G4:G13)</f>
        <v>103091207268.27</v>
      </c>
      <c r="H14" s="50">
        <f>SUM(H4:H13)</f>
        <v>100563143628.27</v>
      </c>
      <c r="I14" s="52">
        <f>(G14-H14)/H14</f>
        <v>2.5139067344045501E-2</v>
      </c>
      <c r="J14" s="55">
        <f>SUM(J4:J13)</f>
        <v>40934902124.260002</v>
      </c>
      <c r="K14" s="55">
        <f>SUM(K4:K13)</f>
        <v>38025649882.260002</v>
      </c>
      <c r="L14" s="52">
        <f>(J14-K14)/K14</f>
        <v>7.6507627115065951E-2</v>
      </c>
    </row>
    <row r="15" spans="1:17" ht="15" thickBot="1" x14ac:dyDescent="0.35">
      <c r="B15" s="25"/>
      <c r="C15" s="24"/>
      <c r="D15" s="23"/>
      <c r="E15" s="23"/>
      <c r="F15" s="23"/>
      <c r="G15" s="23"/>
      <c r="H15" s="23"/>
      <c r="I15" s="24"/>
      <c r="J15" s="24"/>
      <c r="K15" s="23"/>
      <c r="L15" s="23"/>
    </row>
    <row r="16" spans="1:17" ht="19.5" customHeight="1" x14ac:dyDescent="0.35">
      <c r="A16" s="22"/>
      <c r="B16" s="21" t="s">
        <v>22</v>
      </c>
      <c r="C16" s="20"/>
      <c r="D16" s="20"/>
      <c r="E16" s="20"/>
      <c r="F16" s="20"/>
      <c r="G16" s="78" t="s">
        <v>34</v>
      </c>
      <c r="H16" s="79"/>
      <c r="I16" s="80"/>
      <c r="J16" s="78" t="s">
        <v>4</v>
      </c>
      <c r="K16" s="79"/>
      <c r="L16" s="80"/>
    </row>
    <row r="17" spans="1:43" ht="37.5" customHeight="1" x14ac:dyDescent="0.3">
      <c r="A17" s="19" t="s">
        <v>20</v>
      </c>
      <c r="B17" s="18" t="s">
        <v>19</v>
      </c>
      <c r="C17" s="18" t="s">
        <v>18</v>
      </c>
      <c r="D17" s="18" t="s">
        <v>17</v>
      </c>
      <c r="E17" s="18" t="s">
        <v>16</v>
      </c>
      <c r="F17" s="18" t="s">
        <v>13</v>
      </c>
      <c r="G17" s="18" t="s">
        <v>98</v>
      </c>
      <c r="H17" s="18" t="s">
        <v>95</v>
      </c>
      <c r="I17" s="18" t="s">
        <v>0</v>
      </c>
      <c r="J17" s="18" t="s">
        <v>98</v>
      </c>
      <c r="K17" s="18" t="s">
        <v>95</v>
      </c>
      <c r="L17" s="18" t="s">
        <v>0</v>
      </c>
      <c r="P17" s="30" t="s">
        <v>35</v>
      </c>
      <c r="Q17" s="31" t="s">
        <v>36</v>
      </c>
    </row>
    <row r="18" spans="1:43" ht="18.75" customHeight="1" x14ac:dyDescent="0.35">
      <c r="A18" s="12">
        <v>1</v>
      </c>
      <c r="B18" s="17" t="s">
        <v>12</v>
      </c>
      <c r="C18" s="9" t="s">
        <v>11</v>
      </c>
      <c r="D18" s="47" t="s">
        <v>3</v>
      </c>
      <c r="E18" s="47" t="s">
        <v>10</v>
      </c>
      <c r="F18" s="35" t="s">
        <v>41</v>
      </c>
      <c r="G18" s="35">
        <v>9357975000</v>
      </c>
      <c r="H18" s="35">
        <v>9357975000</v>
      </c>
      <c r="I18" s="33">
        <f>(G18-H18)/H18</f>
        <v>0</v>
      </c>
      <c r="J18" s="35">
        <v>4631229648.0500002</v>
      </c>
      <c r="K18" s="35">
        <v>4631229648.0500002</v>
      </c>
      <c r="L18" s="33">
        <f>(J18-K18)/K18</f>
        <v>0</v>
      </c>
      <c r="P18" s="29">
        <v>250000000</v>
      </c>
    </row>
    <row r="19" spans="1:43" ht="18" customHeight="1" x14ac:dyDescent="0.35">
      <c r="A19" s="12">
        <v>2</v>
      </c>
      <c r="B19" s="11" t="s">
        <v>9</v>
      </c>
      <c r="C19" s="9" t="s">
        <v>8</v>
      </c>
      <c r="D19" s="47" t="s">
        <v>3</v>
      </c>
      <c r="E19" s="47" t="s">
        <v>7</v>
      </c>
      <c r="F19" s="35" t="s">
        <v>51</v>
      </c>
      <c r="G19" s="35">
        <v>108000000000</v>
      </c>
      <c r="H19" s="35">
        <v>91117290434</v>
      </c>
      <c r="I19" s="33">
        <f t="shared" ref="I19:I20" si="4">(G19-H19)/H19</f>
        <v>0.18528546542139376</v>
      </c>
      <c r="J19" s="35">
        <v>108000000000</v>
      </c>
      <c r="K19" s="35">
        <v>91117290434</v>
      </c>
      <c r="L19" s="33">
        <f t="shared" ref="L19:L20" si="5">(J19-K19)/K19</f>
        <v>0.18528546542139376</v>
      </c>
      <c r="P19" s="29"/>
    </row>
    <row r="20" spans="1:43" ht="18" customHeight="1" x14ac:dyDescent="0.35">
      <c r="A20" s="12">
        <v>3</v>
      </c>
      <c r="B20" s="15" t="s">
        <v>75</v>
      </c>
      <c r="C20" s="9" t="s">
        <v>59</v>
      </c>
      <c r="D20" s="47" t="s">
        <v>3</v>
      </c>
      <c r="E20" s="47" t="s">
        <v>65</v>
      </c>
      <c r="F20" s="35" t="s">
        <v>50</v>
      </c>
      <c r="G20" s="35">
        <v>20500000000</v>
      </c>
      <c r="H20" s="35">
        <v>20500000000</v>
      </c>
      <c r="I20" s="33">
        <f t="shared" si="4"/>
        <v>0</v>
      </c>
      <c r="J20" s="35">
        <v>20500000000</v>
      </c>
      <c r="K20" s="35">
        <v>17536444013</v>
      </c>
      <c r="L20" s="33">
        <f t="shared" si="5"/>
        <v>0.1689941235978672</v>
      </c>
      <c r="P20" s="29"/>
    </row>
    <row r="21" spans="1:43" ht="18" customHeight="1" x14ac:dyDescent="0.35">
      <c r="A21" s="12">
        <v>4</v>
      </c>
      <c r="B21" s="15" t="s">
        <v>76</v>
      </c>
      <c r="C21" s="9" t="s">
        <v>59</v>
      </c>
      <c r="D21" s="47" t="s">
        <v>3</v>
      </c>
      <c r="E21" s="47" t="s">
        <v>77</v>
      </c>
      <c r="F21" s="35" t="s">
        <v>78</v>
      </c>
      <c r="G21" s="35">
        <v>18000000000</v>
      </c>
      <c r="H21" s="35">
        <v>18000000000</v>
      </c>
      <c r="I21" s="33">
        <v>0</v>
      </c>
      <c r="J21" s="35">
        <v>14486129340</v>
      </c>
      <c r="K21" s="35">
        <v>14486129340</v>
      </c>
      <c r="L21" s="33">
        <v>0</v>
      </c>
      <c r="P21" s="29"/>
    </row>
    <row r="22" spans="1:43" ht="18" customHeight="1" x14ac:dyDescent="0.35">
      <c r="A22" s="12">
        <v>5</v>
      </c>
      <c r="B22" s="15" t="s">
        <v>44</v>
      </c>
      <c r="C22" s="9" t="s">
        <v>63</v>
      </c>
      <c r="D22" s="47" t="s">
        <v>3</v>
      </c>
      <c r="E22" s="47" t="s">
        <v>64</v>
      </c>
      <c r="F22" s="35" t="s">
        <v>39</v>
      </c>
      <c r="G22" s="35">
        <v>0</v>
      </c>
      <c r="H22" s="35">
        <v>0</v>
      </c>
      <c r="I22" s="33" t="s">
        <v>87</v>
      </c>
      <c r="J22" s="35">
        <v>0</v>
      </c>
      <c r="K22" s="35">
        <v>0</v>
      </c>
      <c r="L22" s="33" t="s">
        <v>87</v>
      </c>
      <c r="P22" s="29"/>
    </row>
    <row r="23" spans="1:43" s="63" customFormat="1" ht="18" customHeight="1" x14ac:dyDescent="0.35">
      <c r="A23" s="64">
        <v>6</v>
      </c>
      <c r="B23" s="65" t="s">
        <v>90</v>
      </c>
      <c r="C23" s="66" t="s">
        <v>74</v>
      </c>
      <c r="D23" s="67" t="s">
        <v>3</v>
      </c>
      <c r="E23" s="67" t="s">
        <v>91</v>
      </c>
      <c r="F23" s="68" t="s">
        <v>92</v>
      </c>
      <c r="G23" s="68">
        <v>46838900000</v>
      </c>
      <c r="H23" s="68">
        <v>46838900000</v>
      </c>
      <c r="I23" s="69"/>
      <c r="J23" s="68">
        <v>46838900000</v>
      </c>
      <c r="K23" s="68">
        <v>46838900000</v>
      </c>
      <c r="L23" s="69">
        <v>0</v>
      </c>
      <c r="M23" s="70"/>
      <c r="N23" s="70"/>
      <c r="O23" s="70"/>
      <c r="P23" s="71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</row>
    <row r="24" spans="1:43" ht="16.2" x14ac:dyDescent="0.35">
      <c r="A24" s="64">
        <v>8</v>
      </c>
      <c r="B24" s="72" t="s">
        <v>61</v>
      </c>
      <c r="C24" s="73" t="s">
        <v>60</v>
      </c>
      <c r="D24" s="67" t="s">
        <v>3</v>
      </c>
      <c r="E24" s="74" t="s">
        <v>62</v>
      </c>
      <c r="F24" s="68" t="s">
        <v>45</v>
      </c>
      <c r="G24" s="68">
        <v>0</v>
      </c>
      <c r="H24" s="68">
        <v>0</v>
      </c>
      <c r="I24" s="69" t="s">
        <v>87</v>
      </c>
      <c r="J24" s="75">
        <v>0</v>
      </c>
      <c r="K24" s="75">
        <v>0</v>
      </c>
      <c r="L24" s="69" t="s">
        <v>87</v>
      </c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</row>
    <row r="25" spans="1:43" ht="32.4" x14ac:dyDescent="0.35">
      <c r="A25" s="12">
        <v>9</v>
      </c>
      <c r="B25" s="11" t="s">
        <v>85</v>
      </c>
      <c r="C25" s="8" t="s">
        <v>86</v>
      </c>
      <c r="D25" s="62" t="s">
        <v>3</v>
      </c>
      <c r="E25" s="48" t="s">
        <v>88</v>
      </c>
      <c r="F25" s="51" t="s">
        <v>89</v>
      </c>
      <c r="G25" s="51">
        <v>6600000000</v>
      </c>
      <c r="H25" s="51">
        <v>6600000000</v>
      </c>
      <c r="I25" s="33"/>
      <c r="J25" s="51">
        <v>6600000000</v>
      </c>
      <c r="K25" s="51">
        <v>6600000000</v>
      </c>
      <c r="L25" s="33"/>
    </row>
    <row r="26" spans="1:43" ht="16.2" x14ac:dyDescent="0.35">
      <c r="A26" s="12">
        <v>10</v>
      </c>
      <c r="B26" s="11" t="s">
        <v>93</v>
      </c>
      <c r="C26" s="8" t="s">
        <v>94</v>
      </c>
      <c r="D26" s="62"/>
      <c r="E26" s="48"/>
      <c r="F26" s="51"/>
      <c r="G26" s="51">
        <v>26662135260</v>
      </c>
      <c r="H26" s="51">
        <v>26662135260</v>
      </c>
      <c r="I26" s="33"/>
      <c r="J26" s="51">
        <v>14220598807</v>
      </c>
      <c r="K26" s="51">
        <v>14220598807</v>
      </c>
      <c r="L26" s="33"/>
    </row>
    <row r="27" spans="1:43" ht="16.2" x14ac:dyDescent="0.35">
      <c r="A27" s="12">
        <v>11</v>
      </c>
      <c r="B27" s="11" t="s">
        <v>80</v>
      </c>
      <c r="C27" s="8" t="s">
        <v>81</v>
      </c>
      <c r="D27" s="62" t="s">
        <v>3</v>
      </c>
      <c r="E27" s="48" t="s">
        <v>82</v>
      </c>
      <c r="F27" s="51"/>
      <c r="G27" s="51"/>
      <c r="H27" s="51"/>
      <c r="I27" s="33"/>
      <c r="J27" s="56"/>
      <c r="K27" s="56"/>
      <c r="L27" s="33"/>
    </row>
    <row r="28" spans="1:43" ht="27.75" customHeight="1" x14ac:dyDescent="0.35">
      <c r="A28" s="7"/>
      <c r="B28" s="6" t="s">
        <v>42</v>
      </c>
      <c r="C28" s="5" t="s">
        <v>6</v>
      </c>
      <c r="D28" s="4"/>
      <c r="E28" s="5"/>
      <c r="F28" s="36"/>
      <c r="G28" s="57">
        <f>SUM(G18:G26)</f>
        <v>235959010260</v>
      </c>
      <c r="H28" s="57">
        <f>SUM(H18:H26)</f>
        <v>219076300694</v>
      </c>
      <c r="I28" s="58">
        <f>(G28-H28)/H28</f>
        <v>7.7063148832247824E-2</v>
      </c>
      <c r="J28" s="57">
        <f>SUM(J18:J27)</f>
        <v>215276857795.04999</v>
      </c>
      <c r="K28" s="57">
        <f>SUM(K18:K27)</f>
        <v>195430592242.04999</v>
      </c>
      <c r="L28" s="59">
        <f>(J28-K28)/K28</f>
        <v>0.10155147832955173</v>
      </c>
    </row>
    <row r="29" spans="1:43" x14ac:dyDescent="0.3">
      <c r="B29" s="39"/>
      <c r="D29" s="2"/>
      <c r="F29" s="2"/>
      <c r="G29" s="37"/>
      <c r="H29" s="37"/>
      <c r="I29" s="3"/>
      <c r="J29" s="2"/>
      <c r="K29" s="2"/>
    </row>
    <row r="30" spans="1:43" x14ac:dyDescent="0.3">
      <c r="G30" s="38"/>
    </row>
    <row r="36" spans="6:6" x14ac:dyDescent="0.3">
      <c r="F36" s="29"/>
    </row>
    <row r="37" spans="6:6" x14ac:dyDescent="0.3">
      <c r="F37" s="29"/>
    </row>
    <row r="38" spans="6:6" x14ac:dyDescent="0.3">
      <c r="F38" s="40"/>
    </row>
    <row r="42" spans="6:6" x14ac:dyDescent="0.3">
      <c r="F42" s="29"/>
    </row>
    <row r="43" spans="6:6" x14ac:dyDescent="0.3">
      <c r="F43" s="29"/>
    </row>
    <row r="44" spans="6:6" x14ac:dyDescent="0.3">
      <c r="F44" s="29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Jibril, Saidu</cp:lastModifiedBy>
  <cp:lastPrinted>2022-05-31T08:51:03Z</cp:lastPrinted>
  <dcterms:created xsi:type="dcterms:W3CDTF">2018-08-02T08:55:27Z</dcterms:created>
  <dcterms:modified xsi:type="dcterms:W3CDTF">2024-10-09T16:38:58Z</dcterms:modified>
</cp:coreProperties>
</file>