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F81" i="9"/>
  <c r="D81"/>
  <c r="F65"/>
  <c r="F73"/>
  <c r="F48"/>
  <c r="F43"/>
  <c r="F31"/>
  <c r="F24"/>
  <c r="F58"/>
  <c r="D31"/>
  <c r="D65"/>
  <c r="H10" i="1"/>
  <c r="G10"/>
  <c r="F10"/>
  <c r="E10"/>
  <c r="D10"/>
  <c r="C10"/>
  <c r="D58" i="9"/>
  <c r="F74" l="1"/>
  <c r="F82" s="1"/>
  <c r="D48"/>
  <c r="D43"/>
  <c r="I10" i="1" l="1"/>
  <c r="G11"/>
  <c r="D24" i="9"/>
  <c r="D73"/>
  <c r="D74" l="1"/>
  <c r="D82" s="1"/>
</calcChain>
</file>

<file path=xl/sharedStrings.xml><?xml version="1.0" encoding="utf-8"?>
<sst xmlns="http://schemas.openxmlformats.org/spreadsheetml/2006/main" count="150" uniqueCount="109">
  <si>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</si>
  <si>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</si>
  <si>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</si>
  <si>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</si>
  <si>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</si>
  <si>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</si>
  <si>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</si>
  <si>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</si>
  <si>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</si>
  <si>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</si>
  <si>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</si>
  <si>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</si>
  <si>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</si>
  <si>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</si>
  <si>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</si>
  <si>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</si>
  <si>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</si>
  <si>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</si>
  <si>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</si>
  <si>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</si>
  <si>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</si>
  <si>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</si>
  <si>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</si>
  <si>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</si>
  <si>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</si>
  <si>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</si>
  <si>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</si>
  <si>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</si>
  <si>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</si>
  <si>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</si>
  <si>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</si>
  <si>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</si>
  <si>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</si>
  <si>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</si>
  <si>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</si>
  <si>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</si>
  <si>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</si>
  <si>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</si>
  <si>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</si>
  <si>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</si>
  <si>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</si>
  <si>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</si>
  <si>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</si>
  <si>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</si>
  <si>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</si>
  <si>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</si>
  <si>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</si>
  <si>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</si>
  <si>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</si>
  <si>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</si>
  <si>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</si>
  <si>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</si>
  <si>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</si>
  <si>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</si>
  <si>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</si>
  <si>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</si>
  <si>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</si>
  <si>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</si>
  <si>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</si>
  <si>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</si>
  <si>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</si>
  <si>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</si>
  <si>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</si>
  <si>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</si>
  <si>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</si>
  <si>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</si>
  <si>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</si>
  <si>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</si>
  <si>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</si>
  <si>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</si>
  <si>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</si>
  <si>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</si>
  <si>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</si>
  <si>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</si>
  <si>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</si>
  <si>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</si>
  <si>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</si>
  <si>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</si>
  <si>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</si>
  <si>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</si>
  <si>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</si>
  <si>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</si>
  <si>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</si>
  <si>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</si>
  <si>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</si>
  <si>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</si>
  <si>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</si>
  <si>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</si>
  <si>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</si>
  <si>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</si>
  <si>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</si>
  <si>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</si>
  <si>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</si>
  <si>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</si>
  <si>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</si>
  <si>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</si>
  <si>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</si>
  <si>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</si>
  <si>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1.728.77</t>
  </si>
  <si>
    <t>2,109,817.667.06</t>
  </si>
  <si>
    <t>1.708.92</t>
  </si>
  <si>
    <t>Stanbic IBTC Asset Mgt.Limited</t>
  </si>
  <si>
    <t>Stanbic IBTC ETF 30 Fund</t>
  </si>
  <si>
    <t>Market Cap as at 9/1/2015</t>
  </si>
  <si>
    <t>NET ASSET VALUES AND UNIT PRICES OF FUND MANAGEMENT AND COLLECTIVE INVESTMENTS SCHEMES AS AT WEEK ENDED JANUARY 16th, 2015</t>
  </si>
  <si>
    <t>NAV and Unit Price as at Week Ended January 9th, 2014</t>
  </si>
  <si>
    <t>NAV and Unit Price as at Week Ended January 16th, 2015</t>
  </si>
  <si>
    <t>Market Cap as at 16/1/2015</t>
  </si>
  <si>
    <t>Lotus Hala ETF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</si>
</sst>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January 16,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644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958170955.34000003</c:v>
                </c:pt>
                <c:pt idx="1">
                  <c:v>948438117.50999999</c:v>
                </c:pt>
                <c:pt idx="2">
                  <c:v>931565663.83000004</c:v>
                </c:pt>
                <c:pt idx="3">
                  <c:v>947544544.46000004</c:v>
                </c:pt>
                <c:pt idx="4">
                  <c:v>976900106.76999998</c:v>
                </c:pt>
                <c:pt idx="5">
                  <c:v>942066028.38999999</c:v>
                </c:pt>
                <c:pt idx="6">
                  <c:v>932324499.29999995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2516713364.8600001</c:v>
                </c:pt>
                <c:pt idx="1">
                  <c:v>2594501998.5999999</c:v>
                </c:pt>
                <c:pt idx="2">
                  <c:v>2647924119.8299999</c:v>
                </c:pt>
                <c:pt idx="3">
                  <c:v>2693768658.9299998</c:v>
                </c:pt>
                <c:pt idx="4">
                  <c:v>2698090604.25</c:v>
                </c:pt>
                <c:pt idx="5">
                  <c:v>2704492172.04</c:v>
                </c:pt>
                <c:pt idx="6">
                  <c:v>2672419179.0700002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5360754574.8699999</c:v>
                </c:pt>
                <c:pt idx="1">
                  <c:v>5232988840.5100002</c:v>
                </c:pt>
                <c:pt idx="2">
                  <c:v>5048201355.8400002</c:v>
                </c:pt>
                <c:pt idx="3">
                  <c:v>4920865237.1400003</c:v>
                </c:pt>
                <c:pt idx="4">
                  <c:v>5189054327.25</c:v>
                </c:pt>
                <c:pt idx="5">
                  <c:v>5227812071.5200005</c:v>
                </c:pt>
                <c:pt idx="6">
                  <c:v>4945489557.9099998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8549982496.6700001</c:v>
                </c:pt>
                <c:pt idx="1">
                  <c:v>8462730965.0200005</c:v>
                </c:pt>
                <c:pt idx="2">
                  <c:v>8219271602.2200003</c:v>
                </c:pt>
                <c:pt idx="3">
                  <c:v>7230894355.6400003</c:v>
                </c:pt>
                <c:pt idx="4">
                  <c:v>7500191794.3800001</c:v>
                </c:pt>
                <c:pt idx="5">
                  <c:v>8476229383.3000002</c:v>
                </c:pt>
                <c:pt idx="6">
                  <c:v>8168765771.1300001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36616718094.900002</c:v>
                </c:pt>
                <c:pt idx="1">
                  <c:v>35368496196.529999</c:v>
                </c:pt>
                <c:pt idx="2">
                  <c:v>33583942926.650002</c:v>
                </c:pt>
                <c:pt idx="3">
                  <c:v>32562015636.259998</c:v>
                </c:pt>
                <c:pt idx="4">
                  <c:v>34639521724.559998</c:v>
                </c:pt>
                <c:pt idx="5">
                  <c:v>34793141071.730003</c:v>
                </c:pt>
                <c:pt idx="6">
                  <c:v>32369398469.02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45015203989.040001</c:v>
                </c:pt>
                <c:pt idx="1">
                  <c:v>45913049593.699997</c:v>
                </c:pt>
                <c:pt idx="2">
                  <c:v>47793727146.279999</c:v>
                </c:pt>
                <c:pt idx="3">
                  <c:v>47791698900.370003</c:v>
                </c:pt>
                <c:pt idx="4">
                  <c:v>47779535871.849998</c:v>
                </c:pt>
                <c:pt idx="5">
                  <c:v>46401963458.239998</c:v>
                </c:pt>
                <c:pt idx="6">
                  <c:v>46417503784.580002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60389777283.18</c:v>
                </c:pt>
                <c:pt idx="1">
                  <c:v>60776767945.239998</c:v>
                </c:pt>
                <c:pt idx="2">
                  <c:v>60301284996.120003</c:v>
                </c:pt>
                <c:pt idx="3">
                  <c:v>59089730934.120003</c:v>
                </c:pt>
                <c:pt idx="4">
                  <c:v>59002746188.169998</c:v>
                </c:pt>
                <c:pt idx="5">
                  <c:v>57345957953.419998</c:v>
                </c:pt>
                <c:pt idx="6">
                  <c:v>60405136011.400002</c:v>
                </c:pt>
              </c:numCache>
            </c:numRef>
          </c:val>
        </c:ser>
        <c:marker val="1"/>
        <c:axId val="78872960"/>
        <c:axId val="78874496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41971</c:v>
                </c:pt>
                <c:pt idx="1">
                  <c:v>41978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16820099507.32</c:v>
                </c:pt>
                <c:pt idx="1">
                  <c:v>16673301750.01</c:v>
                </c:pt>
                <c:pt idx="2">
                  <c:v>17161968671.1</c:v>
                </c:pt>
                <c:pt idx="3">
                  <c:v>15413062702.43</c:v>
                </c:pt>
                <c:pt idx="4">
                  <c:v>16716617620.690001</c:v>
                </c:pt>
                <c:pt idx="5">
                  <c:v>17325027594.040001</c:v>
                </c:pt>
                <c:pt idx="6">
                  <c:v>15062708630.860001</c:v>
                </c:pt>
              </c:numCache>
            </c:numRef>
          </c:val>
        </c:ser>
        <c:marker val="1"/>
        <c:axId val="78894208"/>
        <c:axId val="78876032"/>
      </c:lineChart>
      <c:catAx>
        <c:axId val="7887296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8874496"/>
        <c:crosses val="autoZero"/>
        <c:lblAlgn val="ctr"/>
        <c:lblOffset val="100"/>
      </c:catAx>
      <c:valAx>
        <c:axId val="7887449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8872960"/>
        <c:crossesAt val="41880"/>
        <c:crossBetween val="midCat"/>
      </c:valAx>
      <c:valAx>
        <c:axId val="7887603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8894208"/>
        <c:crosses val="max"/>
        <c:crossBetween val="between"/>
      </c:valAx>
      <c:dateAx>
        <c:axId val="78894208"/>
        <c:scaling>
          <c:orientation val="minMax"/>
        </c:scaling>
        <c:delete val="1"/>
        <c:axPos val="b"/>
        <c:numFmt formatCode="d\-mmm" sourceLinked="1"/>
        <c:tickLblPos val="none"/>
        <c:crossAx val="7887603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11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January</a:t>
            </a:r>
            <a:r>
              <a:rPr lang="en-US" sz="1600" baseline="0"/>
              <a:t> 16, 2015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517"/>
          <c:y val="0.16834325370345671"/>
          <c:w val="0.8780310474571001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41971</c:v>
                </c:pt>
                <c:pt idx="1">
                  <c:v>41978</c:v>
                </c:pt>
                <c:pt idx="2">
                  <c:v>41985</c:v>
                </c:pt>
                <c:pt idx="3">
                  <c:v>41992</c:v>
                </c:pt>
                <c:pt idx="4">
                  <c:v>41997</c:v>
                </c:pt>
                <c:pt idx="5">
                  <c:v>42369</c:v>
                </c:pt>
                <c:pt idx="6">
                  <c:v>42013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176227420266.17999</c:v>
                </c:pt>
                <c:pt idx="1">
                  <c:v>175970275407.12</c:v>
                </c:pt>
                <c:pt idx="2">
                  <c:v>175687886481.87</c:v>
                </c:pt>
                <c:pt idx="3">
                  <c:v>170649580969.35001</c:v>
                </c:pt>
                <c:pt idx="4">
                  <c:v>174502658237.91998</c:v>
                </c:pt>
                <c:pt idx="5">
                  <c:v>173216689732.67999</c:v>
                </c:pt>
                <c:pt idx="6">
                  <c:v>170973745903.26999</c:v>
                </c:pt>
              </c:numCache>
            </c:numRef>
          </c:val>
        </c:ser>
        <c:marker val="1"/>
        <c:axId val="79980032"/>
        <c:axId val="79981568"/>
      </c:lineChart>
      <c:catAx>
        <c:axId val="7998003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981568"/>
        <c:crosses val="autoZero"/>
        <c:lblAlgn val="ctr"/>
        <c:lblOffset val="100"/>
      </c:catAx>
      <c:valAx>
        <c:axId val="7998156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98003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topLeftCell="A70" zoomScale="180" zoomScaleNormal="180" workbookViewId="0">
      <selection activeCell="C79" sqref="C79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5.28515625" style="7" customWidth="1"/>
    <col min="5" max="5" width="12.5703125" style="7" customWidth="1"/>
    <col min="6" max="6" width="15.28515625" style="7" customWidth="1"/>
    <col min="7" max="7" width="11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2" t="s">
        <v>104</v>
      </c>
      <c r="B3" s="83"/>
      <c r="C3" s="83"/>
      <c r="D3" s="83"/>
      <c r="E3" s="83"/>
      <c r="F3" s="83"/>
      <c r="G3" s="83"/>
      <c r="H3" s="83"/>
      <c r="I3" s="83"/>
      <c r="K3" s="7"/>
    </row>
    <row r="4" spans="1:12" ht="29.25" customHeight="1" thickBot="1">
      <c r="A4" s="9"/>
      <c r="B4" s="10"/>
      <c r="C4" s="10"/>
      <c r="D4" s="79" t="s">
        <v>105</v>
      </c>
      <c r="E4" s="80"/>
      <c r="F4" s="79" t="s">
        <v>106</v>
      </c>
      <c r="G4" s="80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8473282721.8800001</v>
      </c>
      <c r="E7" s="58">
        <v>7732.39</v>
      </c>
      <c r="F7" s="57">
        <v>8361029356.2200003</v>
      </c>
      <c r="G7" s="58">
        <v>7631.83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4159027005.48</v>
      </c>
      <c r="E8" s="58">
        <v>275.64299999999997</v>
      </c>
      <c r="F8" s="58">
        <v>4047172373.4200001</v>
      </c>
      <c r="G8" s="58">
        <v>268.34500000000003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3082821374.0100002</v>
      </c>
      <c r="E9" s="58">
        <v>2161.92</v>
      </c>
      <c r="F9" s="58">
        <v>3034702252.48</v>
      </c>
      <c r="G9" s="58">
        <v>2129.5700000000002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92</v>
      </c>
      <c r="D10" s="57">
        <v>1951940041.1900001</v>
      </c>
      <c r="E10" s="58">
        <v>1.75</v>
      </c>
      <c r="F10" s="57">
        <v>1955419480.23</v>
      </c>
      <c r="G10" s="58">
        <v>1.75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677870854</v>
      </c>
      <c r="E11" s="60">
        <v>1.08</v>
      </c>
      <c r="F11" s="59">
        <v>656232445.97000003</v>
      </c>
      <c r="G11" s="60">
        <v>1.04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536022246.01999998</v>
      </c>
      <c r="E12" s="60">
        <v>2.29</v>
      </c>
      <c r="F12" s="59">
        <v>536676988.16000003</v>
      </c>
      <c r="G12" s="60">
        <v>2.2799999999999998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142518893.09</v>
      </c>
      <c r="E13" s="60">
        <v>46.39</v>
      </c>
      <c r="F13" s="59">
        <v>139611781.81</v>
      </c>
      <c r="G13" s="60">
        <v>94.39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182445436</v>
      </c>
      <c r="E14" s="60">
        <v>10.15</v>
      </c>
      <c r="F14" s="59">
        <v>178102195</v>
      </c>
      <c r="G14" s="60">
        <v>9.91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29</v>
      </c>
      <c r="C15" s="51" t="s">
        <v>30</v>
      </c>
      <c r="D15" s="59">
        <v>1213171789.8599999</v>
      </c>
      <c r="E15" s="76">
        <v>0.72299999999999998</v>
      </c>
      <c r="F15" s="59">
        <v>1189562638.8499999</v>
      </c>
      <c r="G15" s="76">
        <v>0.70879999999999999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31</v>
      </c>
      <c r="D16" s="59">
        <v>2998617519.5700002</v>
      </c>
      <c r="E16" s="76">
        <v>12.6792</v>
      </c>
      <c r="F16" s="59">
        <v>2880330230.96</v>
      </c>
      <c r="G16" s="76">
        <v>12.166700000000001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32</v>
      </c>
      <c r="C17" s="51" t="s">
        <v>33</v>
      </c>
      <c r="D17" s="61">
        <v>1099944162.4300001</v>
      </c>
      <c r="E17" s="77">
        <v>0.55840000000000001</v>
      </c>
      <c r="F17" s="61">
        <v>1089500436.27</v>
      </c>
      <c r="G17" s="77">
        <v>0.55300000000000005</v>
      </c>
      <c r="H17" s="22"/>
      <c r="I17" s="23"/>
      <c r="J17" s="23"/>
      <c r="K17" s="7"/>
      <c r="L17" s="24"/>
    </row>
    <row r="18" spans="1:12" ht="12.95" customHeight="1" thickBot="1">
      <c r="A18" s="45"/>
      <c r="B18" s="20" t="s">
        <v>34</v>
      </c>
      <c r="C18" s="51" t="s">
        <v>35</v>
      </c>
      <c r="D18" s="61">
        <v>86683960.560000002</v>
      </c>
      <c r="E18" s="62">
        <v>1.0833999999999999</v>
      </c>
      <c r="F18" s="61">
        <v>86875839.099999994</v>
      </c>
      <c r="G18" s="62">
        <v>1.0900000000000001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34</v>
      </c>
      <c r="C19" s="51" t="s">
        <v>36</v>
      </c>
      <c r="D19" s="61">
        <v>151344032.91999999</v>
      </c>
      <c r="E19" s="77">
        <v>0.91</v>
      </c>
      <c r="F19" s="61">
        <v>138223582.59</v>
      </c>
      <c r="G19" s="77">
        <v>0.83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37</v>
      </c>
      <c r="C20" s="51" t="s">
        <v>38</v>
      </c>
      <c r="D20" s="59">
        <v>2936524297.02</v>
      </c>
      <c r="E20" s="76">
        <v>11.2073</v>
      </c>
      <c r="F20" s="59">
        <v>2833025419.1599998</v>
      </c>
      <c r="G20" s="76">
        <v>10.828099999999999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90</v>
      </c>
      <c r="C21" s="51" t="s">
        <v>39</v>
      </c>
      <c r="D21" s="63">
        <v>356763382.27999997</v>
      </c>
      <c r="E21" s="60">
        <v>126.95</v>
      </c>
      <c r="F21" s="63">
        <v>352194308.19</v>
      </c>
      <c r="G21" s="60">
        <v>125.78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40</v>
      </c>
      <c r="C22" s="52" t="s">
        <v>41</v>
      </c>
      <c r="D22" s="59">
        <v>161948607.94</v>
      </c>
      <c r="E22" s="60">
        <v>0.89</v>
      </c>
      <c r="F22" s="59">
        <v>160102616.80000001</v>
      </c>
      <c r="G22" s="60">
        <v>0.88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42</v>
      </c>
      <c r="C23" s="52" t="s">
        <v>43</v>
      </c>
      <c r="D23" s="59">
        <v>4158472144.77</v>
      </c>
      <c r="E23" s="60">
        <v>129.56039999999999</v>
      </c>
      <c r="F23" s="59">
        <v>3962929987.4499998</v>
      </c>
      <c r="G23" s="60">
        <v>103.24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32369398469.02</v>
      </c>
      <c r="E24" s="65"/>
      <c r="F24" s="64">
        <f>SUM(F7:F23)</f>
        <v>31601691932.659996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91</v>
      </c>
      <c r="D26" s="66">
        <v>30055143429.099998</v>
      </c>
      <c r="E26" s="58">
        <v>100</v>
      </c>
      <c r="F26" s="66">
        <v>30514131680.27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44</v>
      </c>
      <c r="C27" s="51" t="s">
        <v>45</v>
      </c>
      <c r="D27" s="66">
        <v>24064273800</v>
      </c>
      <c r="E27" s="58">
        <v>100</v>
      </c>
      <c r="F27" s="66">
        <v>24517124500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29</v>
      </c>
      <c r="C28" s="51" t="s">
        <v>46</v>
      </c>
      <c r="D28" s="66">
        <v>182920484.65000001</v>
      </c>
      <c r="E28" s="78">
        <v>1.1171</v>
      </c>
      <c r="F28" s="66">
        <v>183612234.90000001</v>
      </c>
      <c r="G28" s="78">
        <v>1.2909999999999999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94</v>
      </c>
      <c r="C29" s="51" t="s">
        <v>95</v>
      </c>
      <c r="D29" s="66">
        <v>624212206.05999994</v>
      </c>
      <c r="E29" s="58">
        <v>100</v>
      </c>
      <c r="F29" s="66">
        <v>624988084.60000002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47</v>
      </c>
      <c r="D30" s="66">
        <v>5478586091.5900002</v>
      </c>
      <c r="E30" s="60">
        <v>1</v>
      </c>
      <c r="F30" s="66">
        <v>5597233900.6506996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60405136011.399994</v>
      </c>
      <c r="E31" s="60"/>
      <c r="F31" s="67">
        <f>SUM(F26:F30)</f>
        <v>61437090400.4207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/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48</v>
      </c>
      <c r="D33" s="66">
        <v>1032012346.49</v>
      </c>
      <c r="E33" s="60">
        <v>127.63</v>
      </c>
      <c r="F33" s="66">
        <v>1030566184.88</v>
      </c>
      <c r="G33" s="60">
        <v>127.67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29</v>
      </c>
      <c r="C34" s="51" t="s">
        <v>49</v>
      </c>
      <c r="D34" s="66">
        <v>378936067.83999997</v>
      </c>
      <c r="E34" s="76">
        <v>1.2844</v>
      </c>
      <c r="F34" s="66">
        <v>379576828.89999998</v>
      </c>
      <c r="G34" s="76">
        <v>1.2866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90</v>
      </c>
      <c r="C35" s="51" t="s">
        <v>50</v>
      </c>
      <c r="D35" s="66">
        <v>1071528416.5599999</v>
      </c>
      <c r="E35" s="60">
        <v>1982.93</v>
      </c>
      <c r="F35" s="66">
        <v>1073225279.47</v>
      </c>
      <c r="G35" s="60">
        <v>1986.47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40</v>
      </c>
      <c r="C36" s="52" t="s">
        <v>51</v>
      </c>
      <c r="D36" s="66">
        <v>366942955.16000003</v>
      </c>
      <c r="E36" s="60">
        <v>1.27</v>
      </c>
      <c r="F36" s="66">
        <v>387063350.94999999</v>
      </c>
      <c r="G36" s="60">
        <v>1.34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52</v>
      </c>
      <c r="D37" s="66">
        <v>696505188.48000002</v>
      </c>
      <c r="E37" s="60" t="s">
        <v>98</v>
      </c>
      <c r="F37" s="66">
        <v>677101723.82000005</v>
      </c>
      <c r="G37" s="60">
        <v>1732.13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53</v>
      </c>
      <c r="C38" s="51" t="s">
        <v>54</v>
      </c>
      <c r="D38" s="66">
        <v>6028277682.2799997</v>
      </c>
      <c r="E38" s="60">
        <v>1</v>
      </c>
      <c r="F38" s="66">
        <v>6071662166.3299999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37</v>
      </c>
      <c r="C39" s="51" t="s">
        <v>55</v>
      </c>
      <c r="D39" s="66">
        <v>690429257.15999997</v>
      </c>
      <c r="E39" s="76">
        <v>15.1028</v>
      </c>
      <c r="F39" s="66">
        <v>683447303.37</v>
      </c>
      <c r="G39" s="76">
        <v>15.030099999999999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44</v>
      </c>
      <c r="C40" s="51" t="s">
        <v>56</v>
      </c>
      <c r="D40" s="66">
        <v>4292614309.8899999</v>
      </c>
      <c r="E40" s="60">
        <v>1097.82</v>
      </c>
      <c r="F40" s="66">
        <v>4307056607.6000004</v>
      </c>
      <c r="G40" s="60">
        <v>1100.08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57</v>
      </c>
      <c r="D41" s="66" t="s">
        <v>99</v>
      </c>
      <c r="E41" s="60">
        <v>151.28</v>
      </c>
      <c r="F41" s="66">
        <v>2107047918.4000001</v>
      </c>
      <c r="G41" s="60">
        <v>151.32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58</v>
      </c>
      <c r="C42" s="51" t="s">
        <v>93</v>
      </c>
      <c r="D42" s="66">
        <v>505462407</v>
      </c>
      <c r="E42" s="60">
        <v>1.08</v>
      </c>
      <c r="F42" s="66">
        <v>505612407</v>
      </c>
      <c r="G42" s="60">
        <v>1.0900000000000001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15062708630.859999</v>
      </c>
      <c r="E43" s="65"/>
      <c r="F43" s="64">
        <f>SUM(F33:F42)</f>
        <v>17222359770.720001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58</v>
      </c>
      <c r="C45" s="51" t="s">
        <v>59</v>
      </c>
      <c r="D45" s="68">
        <v>2291312434</v>
      </c>
      <c r="E45" s="56">
        <v>100</v>
      </c>
      <c r="F45" s="68">
        <v>2292854698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60</v>
      </c>
      <c r="C46" s="51" t="s">
        <v>61</v>
      </c>
      <c r="D46" s="59">
        <v>13903843294.01</v>
      </c>
      <c r="E46" s="60">
        <v>50</v>
      </c>
      <c r="F46" s="59">
        <v>13849759770.76</v>
      </c>
      <c r="G46" s="60">
        <v>45.22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62</v>
      </c>
      <c r="D47" s="59">
        <v>30222348056.57</v>
      </c>
      <c r="E47" s="60">
        <v>11.33</v>
      </c>
      <c r="F47" s="59">
        <v>30222348056.57</v>
      </c>
      <c r="G47" s="60">
        <v>11.33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46417503784.580002</v>
      </c>
      <c r="E48" s="65"/>
      <c r="F48" s="64">
        <f>SUM(F45:F47)</f>
        <v>46364962525.330002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63</v>
      </c>
      <c r="D50" s="69">
        <v>119171953</v>
      </c>
      <c r="E50" s="60">
        <v>75.599999999999994</v>
      </c>
      <c r="F50" s="69">
        <v>114850828</v>
      </c>
      <c r="G50" s="60">
        <v>74.28</v>
      </c>
      <c r="H50" s="22"/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29</v>
      </c>
      <c r="C51" s="51" t="s">
        <v>64</v>
      </c>
      <c r="D51" s="66">
        <v>1079284008.3699999</v>
      </c>
      <c r="E51" s="76">
        <v>1.1920999999999999</v>
      </c>
      <c r="F51" s="66">
        <v>1071841049.51</v>
      </c>
      <c r="G51" s="76">
        <v>1.1839999999999999</v>
      </c>
      <c r="H51" s="22"/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65</v>
      </c>
      <c r="C52" s="53" t="s">
        <v>66</v>
      </c>
      <c r="D52" s="66">
        <v>932277046.88</v>
      </c>
      <c r="E52" s="60">
        <v>1.57</v>
      </c>
      <c r="F52" s="66">
        <v>907768287.29999995</v>
      </c>
      <c r="G52" s="60">
        <v>1.53</v>
      </c>
      <c r="H52" s="22"/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67</v>
      </c>
      <c r="C53" s="53" t="s">
        <v>68</v>
      </c>
      <c r="D53" s="70">
        <v>4621812912.5600004</v>
      </c>
      <c r="E53" s="60">
        <v>112.8</v>
      </c>
      <c r="F53" s="70">
        <v>4566935372.6400003</v>
      </c>
      <c r="G53" s="60">
        <v>111.48</v>
      </c>
      <c r="H53" s="22"/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69</v>
      </c>
      <c r="D54" s="66">
        <v>126036190</v>
      </c>
      <c r="E54" s="60">
        <v>2.15</v>
      </c>
      <c r="F54" s="66">
        <v>123407534</v>
      </c>
      <c r="G54" s="60">
        <v>2.11</v>
      </c>
      <c r="H54" s="22"/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70</v>
      </c>
      <c r="D55" s="60">
        <v>1033375231.37</v>
      </c>
      <c r="E55" s="76">
        <v>1604.51</v>
      </c>
      <c r="F55" s="60">
        <v>1022976987.25</v>
      </c>
      <c r="G55" s="76">
        <v>1600.8</v>
      </c>
      <c r="H55" s="22"/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71</v>
      </c>
      <c r="D56" s="71">
        <v>43841872.439999998</v>
      </c>
      <c r="E56" s="56">
        <v>20.63</v>
      </c>
      <c r="F56" s="71">
        <v>41849588.020000003</v>
      </c>
      <c r="G56" s="56">
        <v>19.670000000000002</v>
      </c>
      <c r="H56" s="22"/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97</v>
      </c>
      <c r="C57" s="51" t="s">
        <v>96</v>
      </c>
      <c r="D57" s="71">
        <v>212966556.50999999</v>
      </c>
      <c r="E57" s="56">
        <v>88.66</v>
      </c>
      <c r="F57" s="71">
        <v>210072020.75</v>
      </c>
      <c r="G57" s="56">
        <v>87.45</v>
      </c>
      <c r="H57" s="22"/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8168765771.1300001</v>
      </c>
      <c r="E58" s="64"/>
      <c r="F58" s="64">
        <f t="shared" ref="F58" si="0">SUM(F50:F57)</f>
        <v>8059701667.4700012</v>
      </c>
      <c r="G58" s="64"/>
      <c r="H58" s="22"/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/>
      <c r="E59" s="65"/>
      <c r="F59" s="64"/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37</v>
      </c>
      <c r="C60" s="53" t="s">
        <v>72</v>
      </c>
      <c r="D60" s="60">
        <v>706668521.13</v>
      </c>
      <c r="E60" s="76">
        <v>12.1556</v>
      </c>
      <c r="F60" s="60">
        <v>701384546.5</v>
      </c>
      <c r="G60" s="76">
        <v>12.0708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73</v>
      </c>
      <c r="C61" s="53" t="s">
        <v>74</v>
      </c>
      <c r="D61" s="60">
        <v>1946604821.78</v>
      </c>
      <c r="E61" s="60">
        <v>0.9</v>
      </c>
      <c r="F61" s="60">
        <v>1934583560.0899999</v>
      </c>
      <c r="G61" s="60">
        <v>0.88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75</v>
      </c>
      <c r="D62" s="60">
        <v>1927084268.8199999</v>
      </c>
      <c r="E62" s="60">
        <v>0.78</v>
      </c>
      <c r="F62" s="60">
        <v>1901146884.9200001</v>
      </c>
      <c r="G62" s="60">
        <v>0.77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76</v>
      </c>
      <c r="D63" s="60">
        <v>234774648</v>
      </c>
      <c r="E63" s="76">
        <v>22.14</v>
      </c>
      <c r="F63" s="60">
        <v>227903366.52000001</v>
      </c>
      <c r="G63" s="76">
        <v>21.473700000000001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77</v>
      </c>
      <c r="D64" s="60">
        <v>130357298.18000001</v>
      </c>
      <c r="E64" s="60">
        <v>134.25</v>
      </c>
      <c r="F64" s="60">
        <v>131136217.03</v>
      </c>
      <c r="G64" s="60">
        <v>131.81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4945489557.9099998</v>
      </c>
      <c r="E65" s="65"/>
      <c r="F65" s="72">
        <f>SUM(F60:F64)</f>
        <v>4896154575.0600004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78</v>
      </c>
      <c r="D67" s="64">
        <v>932324499.29999995</v>
      </c>
      <c r="E67" s="56">
        <v>552.20000000000005</v>
      </c>
      <c r="F67" s="64">
        <v>937893240.41999996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79</v>
      </c>
      <c r="D70" s="71">
        <v>327916207.31999999</v>
      </c>
      <c r="E70" s="56">
        <v>1411.11</v>
      </c>
      <c r="F70" s="71">
        <v>317880265.18000001</v>
      </c>
      <c r="G70" s="56">
        <v>1394.66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80</v>
      </c>
      <c r="D71" s="71">
        <v>1637615680.2</v>
      </c>
      <c r="E71" s="56">
        <v>1913.61</v>
      </c>
      <c r="F71" s="71">
        <v>1640014977.46</v>
      </c>
      <c r="G71" s="56">
        <v>1917.58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81</v>
      </c>
      <c r="D72" s="71">
        <v>706887291.54999995</v>
      </c>
      <c r="E72" s="56" t="s">
        <v>100</v>
      </c>
      <c r="F72" s="71">
        <v>706116407.62</v>
      </c>
      <c r="G72" s="56">
        <v>1707.58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2672419179.0699997</v>
      </c>
      <c r="E73" s="65"/>
      <c r="F73" s="64">
        <f>SUM(F70:F72)</f>
        <v>2664011650.2600002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82</v>
      </c>
      <c r="C74" s="29"/>
      <c r="D74" s="64">
        <f>SUM(D24,D31,D43,D48,D58,D65,D67,D73)</f>
        <v>170973745903.26999</v>
      </c>
      <c r="E74" s="65"/>
      <c r="F74" s="64">
        <f>SUM(F24,F31,F43,F48,F58,F65,F67,F73)</f>
        <v>173183865762.3407</v>
      </c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83</v>
      </c>
      <c r="D76" s="27" t="s">
        <v>103</v>
      </c>
      <c r="E76" s="65"/>
      <c r="F76" s="27" t="s">
        <v>107</v>
      </c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84</v>
      </c>
      <c r="C77" s="55" t="s">
        <v>85</v>
      </c>
      <c r="D77" s="71">
        <v>2021435542.6500001</v>
      </c>
      <c r="E77" s="56">
        <v>13.59</v>
      </c>
      <c r="F77" s="71">
        <v>1964610000</v>
      </c>
      <c r="G77" s="56">
        <v>13.15</v>
      </c>
      <c r="K77" s="7"/>
    </row>
    <row r="78" spans="1:12" ht="12" customHeight="1">
      <c r="A78" s="45">
        <v>2</v>
      </c>
      <c r="B78" s="35" t="s">
        <v>86</v>
      </c>
      <c r="C78" s="55" t="s">
        <v>87</v>
      </c>
      <c r="D78" s="71">
        <v>317850000</v>
      </c>
      <c r="E78" s="56">
        <v>2119</v>
      </c>
      <c r="F78" s="71">
        <v>342450000</v>
      </c>
      <c r="G78" s="56">
        <v>2283</v>
      </c>
      <c r="K78" s="7"/>
    </row>
    <row r="79" spans="1:12" ht="12" customHeight="1">
      <c r="A79" s="45">
        <v>3</v>
      </c>
      <c r="B79" s="29" t="s">
        <v>73</v>
      </c>
      <c r="C79" s="55" t="s">
        <v>108</v>
      </c>
      <c r="D79" s="71">
        <v>597314408.87</v>
      </c>
      <c r="E79" s="56">
        <v>9.34</v>
      </c>
      <c r="F79" s="71">
        <v>557687839.16999996</v>
      </c>
      <c r="G79" s="56">
        <v>8.99</v>
      </c>
      <c r="K79" s="7"/>
    </row>
    <row r="80" spans="1:12" ht="12" customHeight="1">
      <c r="A80" s="45">
        <v>4</v>
      </c>
      <c r="B80" s="29" t="s">
        <v>101</v>
      </c>
      <c r="C80" s="55" t="s">
        <v>102</v>
      </c>
      <c r="D80" s="71">
        <v>1022261353.96</v>
      </c>
      <c r="E80" s="56">
        <v>89.3</v>
      </c>
      <c r="F80" s="71">
        <v>983295377.28999996</v>
      </c>
      <c r="G80" s="56">
        <v>85.9</v>
      </c>
      <c r="K80" s="7"/>
    </row>
    <row r="81" spans="1:12" ht="12" customHeight="1">
      <c r="A81" s="45"/>
      <c r="B81" s="30" t="s">
        <v>88</v>
      </c>
      <c r="C81" s="34"/>
      <c r="D81" s="73">
        <f>SUM(D77:D80)</f>
        <v>3958861305.48</v>
      </c>
      <c r="E81" s="65"/>
      <c r="F81" s="73">
        <f>SUM(F77:F80)</f>
        <v>3848043216.46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89</v>
      </c>
      <c r="C82" s="46"/>
      <c r="D82" s="74">
        <f>SUM(D74,D81)</f>
        <v>174932607208.75</v>
      </c>
      <c r="E82" s="75"/>
      <c r="F82" s="74">
        <f>SUM(F74,F81)</f>
        <v>177031908978.80069</v>
      </c>
      <c r="G82" s="75"/>
      <c r="K82" s="7"/>
    </row>
    <row r="83" spans="1:12" ht="12" customHeight="1">
      <c r="A83" s="47"/>
      <c r="B83" s="30"/>
      <c r="C83" s="30"/>
      <c r="D83" s="81"/>
      <c r="E83" s="81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1"/>
      <c r="E84" s="81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1"/>
      <c r="E86" s="81"/>
      <c r="G86" s="8"/>
      <c r="K86" s="7"/>
    </row>
    <row r="87" spans="1:12" ht="12" customHeight="1">
      <c r="A87" s="47"/>
      <c r="B87" s="30"/>
      <c r="C87" s="30"/>
      <c r="D87" s="81"/>
      <c r="E87" s="81"/>
      <c r="G87" s="37"/>
      <c r="K87" s="7"/>
    </row>
    <row r="88" spans="1:12" ht="12" customHeight="1">
      <c r="A88" s="47"/>
      <c r="B88" s="30"/>
      <c r="C88" s="30"/>
      <c r="D88" s="81"/>
      <c r="E88" s="81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8.7109375" customWidth="1"/>
  </cols>
  <sheetData>
    <row r="1" spans="2:10">
      <c r="C1" s="50">
        <v>41971</v>
      </c>
      <c r="D1" s="50">
        <v>41978</v>
      </c>
      <c r="E1" s="50">
        <v>41985</v>
      </c>
      <c r="F1" s="50">
        <v>41992</v>
      </c>
      <c r="G1" s="50">
        <v>41997</v>
      </c>
      <c r="H1" s="50">
        <v>42369</v>
      </c>
      <c r="I1" s="50">
        <v>42013</v>
      </c>
      <c r="J1" s="50">
        <v>42020</v>
      </c>
    </row>
    <row r="2" spans="2:10">
      <c r="B2" t="s">
        <v>7</v>
      </c>
      <c r="C2" s="2">
        <v>958170955.34000003</v>
      </c>
      <c r="D2" s="2">
        <v>948438117.50999999</v>
      </c>
      <c r="E2" s="2">
        <v>931565663.83000004</v>
      </c>
      <c r="F2" s="2">
        <v>947544544.46000004</v>
      </c>
      <c r="G2" s="2">
        <v>976900106.76999998</v>
      </c>
      <c r="H2" s="2">
        <v>942066028.38999999</v>
      </c>
      <c r="I2" s="2">
        <v>932324499.29999995</v>
      </c>
      <c r="J2" s="2">
        <v>937893240.41999996</v>
      </c>
    </row>
    <row r="3" spans="2:10">
      <c r="B3" t="s">
        <v>6</v>
      </c>
      <c r="C3" s="2">
        <v>2516713364.8600001</v>
      </c>
      <c r="D3" s="2">
        <v>2594501998.5999999</v>
      </c>
      <c r="E3" s="2">
        <v>2647924119.8299999</v>
      </c>
      <c r="F3" s="2">
        <v>2693768658.9299998</v>
      </c>
      <c r="G3" s="2">
        <v>2698090604.25</v>
      </c>
      <c r="H3" s="2">
        <v>2704492172.04</v>
      </c>
      <c r="I3" s="2">
        <v>2672419179.0700002</v>
      </c>
      <c r="J3" s="2">
        <v>2664011650.2600002</v>
      </c>
    </row>
    <row r="4" spans="2:10">
      <c r="B4" t="s">
        <v>5</v>
      </c>
      <c r="C4" s="2">
        <v>5360754574.8699999</v>
      </c>
      <c r="D4" s="2">
        <v>5232988840.5100002</v>
      </c>
      <c r="E4" s="2">
        <v>5048201355.8400002</v>
      </c>
      <c r="F4" s="2">
        <v>4920865237.1400003</v>
      </c>
      <c r="G4" s="2">
        <v>5189054327.25</v>
      </c>
      <c r="H4" s="2">
        <v>5227812071.5200005</v>
      </c>
      <c r="I4" s="2">
        <v>4945489557.9099998</v>
      </c>
      <c r="J4" s="2">
        <v>4896154575.0600004</v>
      </c>
    </row>
    <row r="5" spans="2:10">
      <c r="B5" t="s">
        <v>4</v>
      </c>
      <c r="C5" s="2">
        <v>8549982496.6700001</v>
      </c>
      <c r="D5" s="2">
        <v>8462730965.0200005</v>
      </c>
      <c r="E5" s="2">
        <v>8219271602.2200003</v>
      </c>
      <c r="F5" s="2">
        <v>7230894355.6400003</v>
      </c>
      <c r="G5" s="2">
        <v>7500191794.3800001</v>
      </c>
      <c r="H5" s="2">
        <v>8476229383.3000002</v>
      </c>
      <c r="I5" s="2">
        <v>8168765771.1300001</v>
      </c>
      <c r="J5" s="2">
        <v>8059701667.4700003</v>
      </c>
    </row>
    <row r="6" spans="2:10">
      <c r="B6" t="s">
        <v>2</v>
      </c>
      <c r="C6" s="2">
        <v>16820099507.32</v>
      </c>
      <c r="D6" s="2">
        <v>16673301750.01</v>
      </c>
      <c r="E6" s="2">
        <v>17161968671.1</v>
      </c>
      <c r="F6" s="2">
        <v>15413062702.43</v>
      </c>
      <c r="G6" s="2">
        <v>16716617620.690001</v>
      </c>
      <c r="H6" s="2">
        <v>17325027594.040001</v>
      </c>
      <c r="I6" s="2">
        <v>15062708630.860001</v>
      </c>
      <c r="J6" s="2">
        <v>17222359770.720001</v>
      </c>
    </row>
    <row r="7" spans="2:10">
      <c r="B7" t="s">
        <v>0</v>
      </c>
      <c r="C7" s="2">
        <v>36616718094.900002</v>
      </c>
      <c r="D7" s="2">
        <v>35368496196.529999</v>
      </c>
      <c r="E7" s="2">
        <v>33583942926.650002</v>
      </c>
      <c r="F7" s="2">
        <v>32562015636.259998</v>
      </c>
      <c r="G7" s="2">
        <v>34639521724.559998</v>
      </c>
      <c r="H7" s="2">
        <v>34793141071.730003</v>
      </c>
      <c r="I7" s="2">
        <v>32369398469.02</v>
      </c>
      <c r="J7" s="2">
        <v>31601691932.66</v>
      </c>
    </row>
    <row r="8" spans="2:10">
      <c r="B8" t="s">
        <v>3</v>
      </c>
      <c r="C8" s="2">
        <v>45015203989.040001</v>
      </c>
      <c r="D8" s="2">
        <v>45913049593.699997</v>
      </c>
      <c r="E8" s="2">
        <v>47793727146.279999</v>
      </c>
      <c r="F8" s="2">
        <v>47791698900.370003</v>
      </c>
      <c r="G8" s="2">
        <v>47779535871.849998</v>
      </c>
      <c r="H8" s="2">
        <v>46401963458.239998</v>
      </c>
      <c r="I8" s="2">
        <v>46417503784.580002</v>
      </c>
      <c r="J8" s="2">
        <v>46364962525.330002</v>
      </c>
    </row>
    <row r="9" spans="2:10">
      <c r="B9" t="s">
        <v>1</v>
      </c>
      <c r="C9" s="2">
        <v>60389777283.18</v>
      </c>
      <c r="D9" s="2">
        <v>60776767945.239998</v>
      </c>
      <c r="E9" s="2">
        <v>60301284996.120003</v>
      </c>
      <c r="F9" s="2">
        <v>59089730934.120003</v>
      </c>
      <c r="G9" s="2">
        <v>59002746188.169998</v>
      </c>
      <c r="H9" s="2">
        <v>57345957953.419998</v>
      </c>
      <c r="I9" s="2">
        <v>60405136011.400002</v>
      </c>
      <c r="J9" s="2">
        <v>61437090400.419998</v>
      </c>
    </row>
    <row r="10" spans="2:10" s="4" customFormat="1">
      <c r="B10" s="4" t="s">
        <v>8</v>
      </c>
      <c r="C10" s="5">
        <f>SUM(C2:C9)</f>
        <v>176227420266.17999</v>
      </c>
      <c r="D10" s="5">
        <f>SUM(D2:D9)</f>
        <v>175970275407.12</v>
      </c>
      <c r="E10" s="5">
        <f t="shared" ref="E10:H10" si="0">SUM(E2:E9)</f>
        <v>175687886481.87</v>
      </c>
      <c r="F10" s="5">
        <f t="shared" si="0"/>
        <v>170649580969.35001</v>
      </c>
      <c r="G10" s="5">
        <f t="shared" si="0"/>
        <v>174502658237.91998</v>
      </c>
      <c r="H10" s="5">
        <f t="shared" si="0"/>
        <v>173216689732.67999</v>
      </c>
      <c r="I10" s="5">
        <f t="shared" ref="I10:J10" si="1">SUM(I2:I9)</f>
        <v>170973745903.26999</v>
      </c>
      <c r="J10" s="5">
        <f t="shared" si="1"/>
        <v>173183865762.34</v>
      </c>
    </row>
    <row r="11" spans="2:10">
      <c r="G11">
        <f>SUM(12:19)</f>
        <v>0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2015-01-21T08:55:11Z</cp:lastPrinted>
  <dcterms:created xsi:type="dcterms:W3CDTF">2014-07-02T14:15:07Z</dcterms:created>
  <dcterms:modified xsi:type="dcterms:W3CDTF">2015-01-21T15:03:13Z</dcterms:modified>
</cp:coreProperties>
</file>