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JUNE 2018" sheetId="9" r:id="rId1"/>
    <sheet name="Trend " sheetId="11" state="hidden" r:id="rId2"/>
    <sheet name="JuneCharts " sheetId="10" r:id="rId3"/>
  </sheets>
  <definedNames>
    <definedName name="_xlnm.Print_Area" localSheetId="0">'JUNE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<sst xmlns="http://schemas.openxmlformats.org/spreadsheetml/2006/main" count="56" uniqueCount="47">
  <si>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</si>
  <si>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</si>
  <si>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</si>
  <si>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</si>
  <si>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</si>
  <si>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</si>
  <si>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</si>
  <si>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</si>
  <si>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</si>
  <si>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</si>
  <si>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</si>
  <si>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</si>
  <si>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</si>
  <si>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</si>
  <si>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</si>
  <si>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</si>
  <si>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</si>
  <si>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</si>
  <si>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</si>
  <si>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</si>
  <si>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</si>
  <si>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</si>
  <si>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</si>
  <si>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</si>
  <si>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</si>
  <si>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</si>
  <si>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</si>
  <si>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</si>
  <si>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</si>
  <si>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</si>
  <si>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</si>
  <si>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</si>
  <si>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</si>
  <si>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</si>
  <si>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</si>
  <si>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</si>
  <si>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</si>
  <si>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</si>
  <si>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</si>
  <si>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</si>
  <si>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</si>
  <si>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MAY</t>
  </si>
  <si>
    <t>SCHEDULE OF REGISTERED EXCHANGE TRADED FUNDS(ETFs) AS AT 30TH JUNE, 2018</t>
  </si>
  <si>
    <t>NET ASSET VALUE  (N) PREVIOUS (MAY'18)</t>
  </si>
  <si>
    <t>JUNE</t>
  </si>
  <si>
    <t>CURRENT(JUNE)</t>
  </si>
  <si>
    <t>PREVIOUS(MAY)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</si>
</sst>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(JAN - JUNE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6622511401.1099997</c:v>
                </c:pt>
                <c:pt idx="1">
                  <c:v>6530678114.8699999</c:v>
                </c:pt>
                <c:pt idx="2">
                  <c:v>6292081212.2299995</c:v>
                </c:pt>
                <c:pt idx="3">
                  <c:v>6623939625.3900003</c:v>
                </c:pt>
                <c:pt idx="4">
                  <c:v>6253239764.8999996</c:v>
                </c:pt>
                <c:pt idx="5">
                  <c:v>6392823777.5500011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Outlets(June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5688266618.6599998</c:v>
                </c:pt>
                <c:pt idx="1">
                  <c:v>146073161.64000002</c:v>
                </c:pt>
                <c:pt idx="2">
                  <c:v>483544793.60000002</c:v>
                </c:pt>
                <c:pt idx="3">
                  <c:v>144539302.66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Outlet(Jan</a:t>
            </a:r>
            <a:r>
              <a:rPr lang="en-US" baseline="0"/>
              <a:t> </a:t>
            </a:r>
            <a:r>
              <a:rPr lang="en-US"/>
              <a:t>- Jun'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6042563240.5600004</c:v>
                </c:pt>
                <c:pt idx="1">
                  <c:v>5921870729.4299994</c:v>
                </c:pt>
                <c:pt idx="2">
                  <c:v>5680580702.1100006</c:v>
                </c:pt>
                <c:pt idx="3">
                  <c:v>5916812401.3199997</c:v>
                </c:pt>
                <c:pt idx="4">
                  <c:v>5604937403.21</c:v>
                </c:pt>
                <c:pt idx="5">
                  <c:v>5688266618.6599998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136904370.34999999</c:v>
                </c:pt>
                <c:pt idx="1">
                  <c:v>151252495.09999999</c:v>
                </c:pt>
                <c:pt idx="2">
                  <c:v>178223610.44</c:v>
                </c:pt>
                <c:pt idx="3">
                  <c:v>236436196.19</c:v>
                </c:pt>
                <c:pt idx="4">
                  <c:v>163325823.53</c:v>
                </c:pt>
                <c:pt idx="5">
                  <c:v>146073161.63999999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461893095.23000002</c:v>
                </c:pt>
                <c:pt idx="1">
                  <c:v>464176980.33999997</c:v>
                </c:pt>
                <c:pt idx="2">
                  <c:v>461242108.33999997</c:v>
                </c:pt>
                <c:pt idx="3">
                  <c:v>473183326.32999998</c:v>
                </c:pt>
                <c:pt idx="4">
                  <c:v>470433442.99000001</c:v>
                </c:pt>
                <c:pt idx="5">
                  <c:v>483544793.60000002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38893765.130000003</c:v>
                </c:pt>
                <c:pt idx="1">
                  <c:v>64897422.630000003</c:v>
                </c:pt>
                <c:pt idx="2">
                  <c:v>47114040.719999991</c:v>
                </c:pt>
                <c:pt idx="3">
                  <c:v>59989270.559999995</c:v>
                </c:pt>
                <c:pt idx="4">
                  <c:v>82279978.280000001</c:v>
                </c:pt>
                <c:pt idx="5">
                  <c:v>144539302.66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>
      <pane ySplit="1" topLeftCell="A2" activePane="bottomLeft" state="frozen"/>
      <selection activeCell="P28" sqref="P28"/>
      <selection pane="bottomLeft" activeCell="A17" sqref="A17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590123559.79999995</v>
      </c>
      <c r="E5" s="22">
        <v>0</v>
      </c>
      <c r="F5" s="22">
        <v>0</v>
      </c>
      <c r="G5" s="22">
        <v>590123559.79999995</v>
      </c>
      <c r="H5" s="22">
        <v>20934439.260000002</v>
      </c>
      <c r="I5" s="22">
        <f>G5+H5</f>
        <v>611057999.05999994</v>
      </c>
      <c r="J5" s="22">
        <v>6472573.2999999998</v>
      </c>
      <c r="K5" s="22">
        <v>121978.18</v>
      </c>
      <c r="L5" s="23">
        <f t="shared" ref="L5:L9" si="0">I5-J5</f>
        <v>604585425.75999999</v>
      </c>
      <c r="M5" s="14">
        <f t="shared" ref="M5:M13" si="1">(L5/L$13)</f>
        <v>9.4572515495132667E-2</v>
      </c>
      <c r="N5" s="23">
        <v>576294079.36000001</v>
      </c>
      <c r="O5" s="14">
        <f t="shared" ref="O5:O13" si="2">(N5/N$13)</f>
        <v>9.2159280793100373E-2</v>
      </c>
      <c r="P5" s="15">
        <f t="shared" ref="P5:P13" si="3">((L5-N5)/N5)</f>
        <v>4.9091856767674524E-2</v>
      </c>
      <c r="Q5" s="16">
        <f t="shared" ref="Q5:Q12" si="4">(K5/L5)</f>
        <v>2.0175507844349066E-4</v>
      </c>
      <c r="R5" s="22">
        <v>12.59</v>
      </c>
      <c r="S5" s="22">
        <v>12.69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1093719506.3</v>
      </c>
      <c r="E6" s="22">
        <v>0</v>
      </c>
      <c r="F6" s="22">
        <v>0</v>
      </c>
      <c r="G6" s="22">
        <v>1093719506.3</v>
      </c>
      <c r="H6" s="22">
        <v>48692978.75</v>
      </c>
      <c r="I6" s="22">
        <f t="shared" ref="I6:I12" si="7">G6+H6</f>
        <v>1142412485.05</v>
      </c>
      <c r="J6" s="22">
        <v>7010935.5499999998</v>
      </c>
      <c r="K6" s="22">
        <v>607931.89</v>
      </c>
      <c r="L6" s="23">
        <f t="shared" si="0"/>
        <v>1135401549.5</v>
      </c>
      <c r="M6" s="14">
        <f t="shared" si="1"/>
        <v>0.17760563860484413</v>
      </c>
      <c r="N6" s="23">
        <v>1110099800.0899999</v>
      </c>
      <c r="O6" s="14">
        <f t="shared" si="2"/>
        <v>0.17752394627839005</v>
      </c>
      <c r="P6" s="15">
        <f t="shared" si="3"/>
        <v>2.2792319580589762E-2</v>
      </c>
      <c r="Q6" s="16">
        <f t="shared" si="4"/>
        <v>5.3543338061121787E-4</v>
      </c>
      <c r="R6" s="22">
        <v>152.15</v>
      </c>
      <c r="S6" s="22">
        <v>155.31</v>
      </c>
      <c r="T6" s="22">
        <v>19</v>
      </c>
      <c r="U6" s="22">
        <v>19</v>
      </c>
      <c r="V6" s="24">
        <f t="shared" si="5"/>
        <v>0</v>
      </c>
      <c r="W6" s="22">
        <v>7385780.0599999996</v>
      </c>
      <c r="X6" s="22">
        <v>7385780.0599999996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639224094.61000001</v>
      </c>
      <c r="E7" s="22">
        <v>0</v>
      </c>
      <c r="F7" s="22">
        <v>0</v>
      </c>
      <c r="G7" s="22">
        <v>639224094.61000001</v>
      </c>
      <c r="H7" s="22">
        <v>32201911.329999998</v>
      </c>
      <c r="I7" s="22">
        <f t="shared" si="7"/>
        <v>671426005.94000006</v>
      </c>
      <c r="J7" s="22">
        <v>7383740.9299999997</v>
      </c>
      <c r="K7" s="22">
        <v>363816.26</v>
      </c>
      <c r="L7" s="23">
        <f t="shared" si="0"/>
        <v>664042265.01000011</v>
      </c>
      <c r="M7" s="14">
        <f t="shared" si="1"/>
        <v>0.10387307520378561</v>
      </c>
      <c r="N7" s="23">
        <v>655949595.70999992</v>
      </c>
      <c r="O7" s="14">
        <f t="shared" si="2"/>
        <v>0.10489756036413386</v>
      </c>
      <c r="P7" s="15">
        <f t="shared" si="3"/>
        <v>1.2337334077080549E-2</v>
      </c>
      <c r="Q7" s="16">
        <f t="shared" si="4"/>
        <v>5.4788118041631151E-4</v>
      </c>
      <c r="R7" s="22">
        <v>112.75</v>
      </c>
      <c r="S7" s="22">
        <v>114.8</v>
      </c>
      <c r="T7" s="22">
        <v>131</v>
      </c>
      <c r="U7" s="22">
        <v>131</v>
      </c>
      <c r="V7" s="24">
        <f t="shared" si="5"/>
        <v>0</v>
      </c>
      <c r="W7" s="22">
        <v>5836705.2199999997</v>
      </c>
      <c r="X7" s="22">
        <v>5836705.2199999997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365963161.49000001</v>
      </c>
      <c r="E8" s="22">
        <v>23768789.309999999</v>
      </c>
      <c r="F8" s="22">
        <v>0</v>
      </c>
      <c r="G8" s="22">
        <f>D8+E8</f>
        <v>389731950.80000001</v>
      </c>
      <c r="H8" s="22">
        <v>292407.05</v>
      </c>
      <c r="I8" s="22">
        <f t="shared" si="7"/>
        <v>390024357.85000002</v>
      </c>
      <c r="J8" s="22">
        <v>5913060.7199999997</v>
      </c>
      <c r="K8" s="22">
        <v>646878.62</v>
      </c>
      <c r="L8" s="23">
        <f t="shared" si="0"/>
        <v>384111297.13</v>
      </c>
      <c r="M8" s="14">
        <f t="shared" si="1"/>
        <v>6.0084762304711548E-2</v>
      </c>
      <c r="N8" s="23">
        <v>383821756.75999999</v>
      </c>
      <c r="O8" s="14">
        <f t="shared" si="2"/>
        <v>6.1379664172550398E-2</v>
      </c>
      <c r="P8" s="15">
        <f t="shared" si="3"/>
        <v>7.5436153605292248E-4</v>
      </c>
      <c r="Q8" s="16">
        <f t="shared" si="4"/>
        <v>1.6840916287371472E-3</v>
      </c>
      <c r="R8" s="22">
        <v>4.74</v>
      </c>
      <c r="S8" s="22">
        <v>4.78</v>
      </c>
      <c r="T8" s="22">
        <v>52</v>
      </c>
      <c r="U8" s="22">
        <v>48</v>
      </c>
      <c r="V8" s="24">
        <f t="shared" si="5"/>
        <v>8.3333333333333329E-2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206010533.83000001</v>
      </c>
      <c r="E9" s="22">
        <v>0</v>
      </c>
      <c r="F9" s="22">
        <v>0</v>
      </c>
      <c r="G9" s="22">
        <f>D9+E9</f>
        <v>206010533.83000001</v>
      </c>
      <c r="H9" s="22">
        <v>1489647.95</v>
      </c>
      <c r="I9" s="22">
        <f t="shared" si="7"/>
        <v>207500181.78</v>
      </c>
      <c r="J9" s="22">
        <v>6952698.3399999999</v>
      </c>
      <c r="K9" s="22">
        <v>36139.15</v>
      </c>
      <c r="L9" s="23">
        <f t="shared" si="0"/>
        <v>200547483.44</v>
      </c>
      <c r="M9" s="14">
        <f t="shared" si="1"/>
        <v>3.1370719797450479E-2</v>
      </c>
      <c r="N9" s="23">
        <v>190969881.75999999</v>
      </c>
      <c r="O9" s="14">
        <f t="shared" si="2"/>
        <v>3.0539350631001102E-2</v>
      </c>
      <c r="P9" s="15">
        <f t="shared" si="3"/>
        <v>5.0152419804273582E-2</v>
      </c>
      <c r="Q9" s="16">
        <f t="shared" si="4"/>
        <v>1.8020246068463955E-4</v>
      </c>
      <c r="R9" s="22">
        <v>9.24</v>
      </c>
      <c r="S9" s="22">
        <v>9.32</v>
      </c>
      <c r="T9" s="22">
        <v>45</v>
      </c>
      <c r="U9" s="22">
        <v>37</v>
      </c>
      <c r="V9" s="24">
        <f t="shared" si="5"/>
        <v>0.21621621621621623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2593752425.8600001</v>
      </c>
      <c r="E10" s="22">
        <v>89343967.670000002</v>
      </c>
      <c r="F10" s="22">
        <v>0</v>
      </c>
      <c r="G10" s="22">
        <f>D10+E10</f>
        <v>2683096393.5300002</v>
      </c>
      <c r="H10" s="22">
        <v>34889121.859999999</v>
      </c>
      <c r="I10" s="22">
        <f t="shared" si="7"/>
        <v>2717985515.3900003</v>
      </c>
      <c r="J10" s="22">
        <v>29328108.600000001</v>
      </c>
      <c r="K10" s="22">
        <v>1506757.08</v>
      </c>
      <c r="L10" s="23">
        <f t="shared" ref="L10:L11" si="8">I10-J10</f>
        <v>2688657406.7900004</v>
      </c>
      <c r="M10" s="14">
        <f t="shared" si="1"/>
        <v>0.42057430336683033</v>
      </c>
      <c r="N10" s="23">
        <v>2622850558.23</v>
      </c>
      <c r="O10" s="14">
        <f t="shared" si="2"/>
        <v>0.41943866808886771</v>
      </c>
      <c r="P10" s="15">
        <f t="shared" si="3"/>
        <v>2.50898200637132E-2</v>
      </c>
      <c r="Q10" s="16">
        <f t="shared" si="4"/>
        <v>5.6041244830776855E-4</v>
      </c>
      <c r="R10" s="22">
        <v>17.989999999999998</v>
      </c>
      <c r="S10" s="22">
        <v>18.09</v>
      </c>
      <c r="T10" s="22">
        <v>133</v>
      </c>
      <c r="U10" s="22">
        <v>124</v>
      </c>
      <c r="V10" s="24">
        <f t="shared" si="5"/>
        <v>7.2580645161290328E-2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199473336.77000001</v>
      </c>
      <c r="E11" s="22">
        <v>3736635.62</v>
      </c>
      <c r="F11" s="22">
        <v>0</v>
      </c>
      <c r="G11" s="22">
        <f>D11+E11</f>
        <v>203209972.39000002</v>
      </c>
      <c r="H11" s="22">
        <v>2917034.93</v>
      </c>
      <c r="I11" s="22">
        <f t="shared" si="7"/>
        <v>206127007.32000002</v>
      </c>
      <c r="J11" s="22">
        <v>6099692.4000000004</v>
      </c>
      <c r="K11" s="22">
        <v>601098.53</v>
      </c>
      <c r="L11" s="23">
        <f t="shared" si="8"/>
        <v>200027314.92000002</v>
      </c>
      <c r="M11" s="14">
        <f t="shared" si="1"/>
        <v>3.1289352229987306E-2</v>
      </c>
      <c r="N11" s="23">
        <v>192245565.71000001</v>
      </c>
      <c r="O11" s="14">
        <f t="shared" si="2"/>
        <v>3.0743354315165037E-2</v>
      </c>
      <c r="P11" s="15">
        <f t="shared" si="3"/>
        <v>4.0478172701984075E-2</v>
      </c>
      <c r="Q11" s="16">
        <f t="shared" si="4"/>
        <v>3.0050822320961844E-3</v>
      </c>
      <c r="R11" s="22">
        <v>19.989999999999998</v>
      </c>
      <c r="S11" s="22">
        <v>20.190000000000001</v>
      </c>
      <c r="T11" s="22">
        <v>35</v>
      </c>
      <c r="U11" s="22">
        <v>32</v>
      </c>
      <c r="V11" s="24">
        <f t="shared" si="5"/>
        <v>9.375E-2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29223769.039999999</v>
      </c>
      <c r="F12" s="22">
        <v>483544793.60000002</v>
      </c>
      <c r="G12" s="22">
        <f>E12+F12</f>
        <v>512768562.64000005</v>
      </c>
      <c r="H12" s="22">
        <v>3121761.53</v>
      </c>
      <c r="I12" s="22">
        <f t="shared" si="7"/>
        <v>515890324.17000002</v>
      </c>
      <c r="J12" s="22">
        <v>439289.17</v>
      </c>
      <c r="K12" s="22">
        <v>3331519.5</v>
      </c>
      <c r="L12" s="23">
        <f>I12-J12</f>
        <v>515451035</v>
      </c>
      <c r="M12" s="14">
        <f t="shared" si="1"/>
        <v>8.0629632997257825E-2</v>
      </c>
      <c r="N12" s="23">
        <v>521008527.27999997</v>
      </c>
      <c r="O12" s="14">
        <f t="shared" si="2"/>
        <v>8.3318175356791521E-2</v>
      </c>
      <c r="P12" s="15">
        <f t="shared" si="3"/>
        <v>-1.0666797161677295E-2</v>
      </c>
      <c r="Q12" s="16">
        <f t="shared" si="4"/>
        <v>6.4633093616738978E-3</v>
      </c>
      <c r="R12" s="22">
        <v>161.1</v>
      </c>
      <c r="S12" s="22">
        <v>163.1</v>
      </c>
      <c r="T12" s="22">
        <v>40</v>
      </c>
      <c r="U12" s="22">
        <v>39</v>
      </c>
      <c r="V12" s="24">
        <f t="shared" si="5"/>
        <v>2.564102564102564E-2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5688266618.6599998</v>
      </c>
      <c r="E13" s="30">
        <f t="shared" si="9"/>
        <v>146073161.64000002</v>
      </c>
      <c r="F13" s="30">
        <f t="shared" si="9"/>
        <v>483544793.60000002</v>
      </c>
      <c r="G13" s="30">
        <f t="shared" si="9"/>
        <v>6317884573.9000015</v>
      </c>
      <c r="H13" s="30">
        <f t="shared" si="9"/>
        <v>144539302.66</v>
      </c>
      <c r="I13" s="30">
        <f t="shared" si="9"/>
        <v>6462423876.5600004</v>
      </c>
      <c r="J13" s="30">
        <f t="shared" si="9"/>
        <v>69600099.010000005</v>
      </c>
      <c r="K13" s="30">
        <f t="shared" si="9"/>
        <v>7216119.21</v>
      </c>
      <c r="L13" s="31">
        <f t="shared" si="9"/>
        <v>6392823777.5500011</v>
      </c>
      <c r="M13" s="38">
        <f t="shared" si="1"/>
        <v>1</v>
      </c>
      <c r="N13" s="31">
        <v>6253239764.8999996</v>
      </c>
      <c r="O13" s="38">
        <f t="shared" si="2"/>
        <v>1</v>
      </c>
      <c r="P13" s="37">
        <f t="shared" si="3"/>
        <v>2.2321871205626755E-2</v>
      </c>
      <c r="Q13" s="36">
        <f>(K13/L13)</f>
        <v>1.1287843152100025E-3</v>
      </c>
      <c r="R13" s="30">
        <f>SUM(R5:R12)</f>
        <v>490.55000000000007</v>
      </c>
      <c r="S13" s="30">
        <f>SUM(S5:S12)</f>
        <v>498.28</v>
      </c>
      <c r="T13" s="30">
        <f>SUM(T5:T12)</f>
        <v>475</v>
      </c>
      <c r="U13" s="30">
        <f>SUM(U5:U12)</f>
        <v>450</v>
      </c>
      <c r="V13" s="35">
        <f t="shared" si="5"/>
        <v>5.5555555555555552E-2</v>
      </c>
      <c r="W13" s="30">
        <f>SUM(W5:W12)</f>
        <v>335154776.27999997</v>
      </c>
      <c r="X13" s="30">
        <f>SUM(X5:X12)</f>
        <v>335154776.27999997</v>
      </c>
      <c r="Y13" s="32">
        <f t="shared" ref="Y13" si="10">((W13-X13)/X13)</f>
        <v>0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K4" sqref="K4:K11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43101</v>
      </c>
      <c r="G3" s="46">
        <v>43132</v>
      </c>
      <c r="H3" s="46">
        <v>43160</v>
      </c>
      <c r="I3" s="46">
        <v>43191</v>
      </c>
      <c r="J3" s="46">
        <v>43221</v>
      </c>
      <c r="K3" s="46">
        <v>43252</v>
      </c>
    </row>
    <row r="4" spans="1:11" s="18" customFormat="1" ht="24.95" customHeight="1" x14ac:dyDescent="0.3">
      <c r="A4" s="22">
        <f>'JUNE 2018'!D5</f>
        <v>590123559.79999995</v>
      </c>
      <c r="B4" s="22">
        <v>0</v>
      </c>
      <c r="C4" s="22">
        <v>0</v>
      </c>
      <c r="D4" s="22">
        <f>'JUNE 2018'!H5</f>
        <v>20934439.260000002</v>
      </c>
      <c r="E4" s="44"/>
      <c r="F4" s="45">
        <v>621182798.14999998</v>
      </c>
      <c r="G4" s="45">
        <v>615092003.70000005</v>
      </c>
      <c r="H4" s="45">
        <v>606818652.95999992</v>
      </c>
      <c r="I4" s="45">
        <v>601975470.99000001</v>
      </c>
      <c r="J4" s="45">
        <v>576294079.36000001</v>
      </c>
      <c r="K4" s="45">
        <v>604585425.75999999</v>
      </c>
    </row>
    <row r="5" spans="1:11" s="18" customFormat="1" ht="24.95" customHeight="1" x14ac:dyDescent="0.3">
      <c r="A5" s="22">
        <f>'JUNE 2018'!D6</f>
        <v>1093719506.3</v>
      </c>
      <c r="B5" s="22">
        <v>0</v>
      </c>
      <c r="C5" s="22">
        <v>0</v>
      </c>
      <c r="D5" s="22">
        <f>'JUNE 2018'!H6</f>
        <v>48692978.75</v>
      </c>
      <c r="E5" s="44"/>
      <c r="F5" s="45">
        <v>1012130515.6900001</v>
      </c>
      <c r="G5" s="45">
        <v>991735523.00999999</v>
      </c>
      <c r="H5" s="45">
        <v>972966249.30000007</v>
      </c>
      <c r="I5" s="45">
        <v>1207569536.27</v>
      </c>
      <c r="J5" s="45">
        <v>1110099800.0899999</v>
      </c>
      <c r="K5" s="45">
        <v>1135401549.5</v>
      </c>
    </row>
    <row r="6" spans="1:11" s="18" customFormat="1" ht="24.95" customHeight="1" x14ac:dyDescent="0.3">
      <c r="A6" s="22">
        <f>'JUNE 2018'!D7</f>
        <v>639224094.61000001</v>
      </c>
      <c r="B6" s="22">
        <v>0</v>
      </c>
      <c r="C6" s="22">
        <v>0</v>
      </c>
      <c r="D6" s="22">
        <f>'JUNE 2018'!H7</f>
        <v>32201911.329999998</v>
      </c>
      <c r="E6" s="44"/>
      <c r="F6" s="45">
        <v>807345750.87</v>
      </c>
      <c r="G6" s="45">
        <v>724940702.38999999</v>
      </c>
      <c r="H6" s="45">
        <v>695029315.91000009</v>
      </c>
      <c r="I6" s="45">
        <v>712306338.38000011</v>
      </c>
      <c r="J6" s="45">
        <v>655949595.70999992</v>
      </c>
      <c r="K6" s="45">
        <v>664042265.01000011</v>
      </c>
    </row>
    <row r="7" spans="1:11" s="18" customFormat="1" ht="24.95" customHeight="1" x14ac:dyDescent="0.3">
      <c r="A7" s="22">
        <f>'JUNE 2018'!D8</f>
        <v>365963161.49000001</v>
      </c>
      <c r="B7" s="22">
        <f>'JUNE 2018'!E8</f>
        <v>23768789.309999999</v>
      </c>
      <c r="C7" s="22">
        <v>0</v>
      </c>
      <c r="D7" s="22">
        <f>'JUNE 2018'!H8</f>
        <v>292407.05</v>
      </c>
      <c r="E7" s="44"/>
      <c r="F7" s="45">
        <v>375522986.35000008</v>
      </c>
      <c r="G7" s="45">
        <v>437725031.10999995</v>
      </c>
      <c r="H7" s="45">
        <v>394344992.93000001</v>
      </c>
      <c r="I7" s="45">
        <v>415372638.48000002</v>
      </c>
      <c r="J7" s="45">
        <v>383821756.75999999</v>
      </c>
      <c r="K7" s="45">
        <v>384111297.13</v>
      </c>
    </row>
    <row r="8" spans="1:11" s="18" customFormat="1" ht="24.95" customHeight="1" x14ac:dyDescent="0.3">
      <c r="A8" s="22">
        <f>'JUNE 2018'!D9</f>
        <v>206010533.83000001</v>
      </c>
      <c r="B8" s="22">
        <v>0</v>
      </c>
      <c r="C8" s="22">
        <v>0</v>
      </c>
      <c r="D8" s="22">
        <f>'JUNE 2018'!H9</f>
        <v>1489647.95</v>
      </c>
      <c r="E8" s="44"/>
      <c r="F8" s="45">
        <v>108380564.31</v>
      </c>
      <c r="G8" s="45">
        <v>123379420.14</v>
      </c>
      <c r="H8" s="45">
        <v>119430471.77</v>
      </c>
      <c r="I8" s="45">
        <v>122251503.3</v>
      </c>
      <c r="J8" s="45">
        <v>190969881.75999999</v>
      </c>
      <c r="K8" s="45">
        <v>200547483.44</v>
      </c>
    </row>
    <row r="9" spans="1:11" s="18" customFormat="1" ht="24.95" customHeight="1" x14ac:dyDescent="0.3">
      <c r="A9" s="22">
        <f>'JUNE 2018'!D10</f>
        <v>2593752425.8600001</v>
      </c>
      <c r="B9" s="22">
        <f>'JUNE 2018'!E10</f>
        <v>89343967.670000002</v>
      </c>
      <c r="C9" s="22">
        <v>0</v>
      </c>
      <c r="D9" s="22">
        <f>'JUNE 2018'!H10</f>
        <v>34889121.859999999</v>
      </c>
      <c r="E9" s="44"/>
      <c r="F9" s="45">
        <v>3053071827.2200003</v>
      </c>
      <c r="G9" s="45">
        <v>2973618504.1100001</v>
      </c>
      <c r="H9" s="45">
        <v>2843224066.1400003</v>
      </c>
      <c r="I9" s="45">
        <v>2891005284.3299999</v>
      </c>
      <c r="J9" s="45">
        <v>2622850558.23</v>
      </c>
      <c r="K9" s="45">
        <v>2688657406.7900004</v>
      </c>
    </row>
    <row r="10" spans="1:11" s="18" customFormat="1" ht="24.95" customHeight="1" x14ac:dyDescent="0.3">
      <c r="A10" s="22">
        <f>'JUNE 2018'!D11</f>
        <v>199473336.77000001</v>
      </c>
      <c r="B10" s="22">
        <f>'JUNE 2018'!E11</f>
        <v>3736635.62</v>
      </c>
      <c r="C10" s="22">
        <v>0</v>
      </c>
      <c r="D10" s="22">
        <f>'JUNE 2018'!H11</f>
        <v>2917034.93</v>
      </c>
      <c r="E10" s="44"/>
      <c r="F10" s="45">
        <v>100983207.82000001</v>
      </c>
      <c r="G10" s="45">
        <v>120115851.91</v>
      </c>
      <c r="H10" s="45">
        <v>111958689.15000001</v>
      </c>
      <c r="I10" s="45">
        <v>105894092.64</v>
      </c>
      <c r="J10" s="45">
        <v>192245565.71000001</v>
      </c>
      <c r="K10" s="45">
        <v>200027314.92000002</v>
      </c>
    </row>
    <row r="11" spans="1:11" s="18" customFormat="1" ht="24.95" customHeight="1" x14ac:dyDescent="0.3">
      <c r="A11" s="22">
        <f>'JUNE 2018'!D12</f>
        <v>0</v>
      </c>
      <c r="B11" s="22">
        <f>'JUNE 2018'!E12</f>
        <v>29223769.039999999</v>
      </c>
      <c r="C11" s="22">
        <f>'JUNE 2018'!F12</f>
        <v>483544793.60000002</v>
      </c>
      <c r="D11" s="22">
        <f>'JUNE 2018'!H12</f>
        <v>3121761.53</v>
      </c>
      <c r="E11" s="44"/>
      <c r="F11" s="45">
        <v>543893750.70000005</v>
      </c>
      <c r="G11" s="45">
        <v>544071078.5</v>
      </c>
      <c r="H11" s="45">
        <v>548308774.07000005</v>
      </c>
      <c r="I11" s="45">
        <v>567564760.99999988</v>
      </c>
      <c r="J11" s="45">
        <v>521008527.27999997</v>
      </c>
      <c r="K11" s="45">
        <v>515451035</v>
      </c>
    </row>
    <row r="12" spans="1:11" s="18" customFormat="1" ht="24.95" customHeight="1" thickBot="1" x14ac:dyDescent="0.35">
      <c r="A12" s="30">
        <f>SUM(A4:A11)</f>
        <v>5688266618.6599998</v>
      </c>
      <c r="B12" s="30">
        <f>SUM(B4:B11)</f>
        <v>146073161.64000002</v>
      </c>
      <c r="C12" s="30">
        <f>SUM(C4:C11)</f>
        <v>483544793.60000002</v>
      </c>
      <c r="D12" s="30">
        <f>SUM(D4:D11)</f>
        <v>144539302.66</v>
      </c>
      <c r="E12" s="44"/>
      <c r="F12" s="43">
        <f t="shared" ref="F12:K12" si="0">SUM(F4:F11)</f>
        <v>6622511401.1099997</v>
      </c>
      <c r="G12" s="43">
        <f t="shared" si="0"/>
        <v>6530678114.8699999</v>
      </c>
      <c r="H12" s="43">
        <f t="shared" si="0"/>
        <v>6292081212.2299995</v>
      </c>
      <c r="I12" s="43">
        <f t="shared" si="0"/>
        <v>6623939625.3900003</v>
      </c>
      <c r="J12" s="43">
        <f t="shared" si="0"/>
        <v>6253239764.8999996</v>
      </c>
      <c r="K12" s="43">
        <f t="shared" si="0"/>
        <v>6392823777.5500011</v>
      </c>
    </row>
    <row r="13" spans="1:11" ht="16.5" x14ac:dyDescent="0.3">
      <c r="E13" s="42"/>
    </row>
    <row r="14" spans="1:11" x14ac:dyDescent="0.25">
      <c r="B14" s="41">
        <v>43101</v>
      </c>
      <c r="C14" s="41">
        <v>43132</v>
      </c>
      <c r="D14" s="41">
        <v>43160</v>
      </c>
      <c r="E14" s="41">
        <v>43191</v>
      </c>
      <c r="F14" s="41">
        <v>43221</v>
      </c>
      <c r="G14" s="41">
        <v>43252</v>
      </c>
      <c r="J14" s="50"/>
    </row>
    <row r="15" spans="1:11" x14ac:dyDescent="0.25">
      <c r="A15" s="41" t="s">
        <v>36</v>
      </c>
      <c r="B15" s="40">
        <v>6042563240.5600004</v>
      </c>
      <c r="C15" s="40">
        <v>5921870729.4299994</v>
      </c>
      <c r="D15" s="40">
        <v>5680580702.1100006</v>
      </c>
      <c r="E15" s="40">
        <v>5916812401.3199997</v>
      </c>
      <c r="F15" s="40">
        <v>5604937403.21</v>
      </c>
      <c r="G15" s="40">
        <v>5688266618.6599998</v>
      </c>
    </row>
    <row r="16" spans="1:11" x14ac:dyDescent="0.25">
      <c r="A16" s="41" t="s">
        <v>35</v>
      </c>
      <c r="B16" s="40">
        <v>136904370.34999999</v>
      </c>
      <c r="C16" s="40">
        <v>151252495.09999999</v>
      </c>
      <c r="D16" s="40">
        <v>178223610.44</v>
      </c>
      <c r="E16" s="40">
        <v>236436196.19</v>
      </c>
      <c r="F16" s="40">
        <v>163325823.53</v>
      </c>
      <c r="G16" s="40">
        <v>146073161.63999999</v>
      </c>
    </row>
    <row r="17" spans="1:7" x14ac:dyDescent="0.25">
      <c r="A17" s="41" t="s">
        <v>34</v>
      </c>
      <c r="B17" s="40">
        <v>461893095.23000002</v>
      </c>
      <c r="C17" s="40">
        <v>464176980.33999997</v>
      </c>
      <c r="D17" s="40">
        <v>461242108.33999997</v>
      </c>
      <c r="E17" s="40">
        <v>473183326.32999998</v>
      </c>
      <c r="F17" s="40">
        <v>470433442.99000001</v>
      </c>
      <c r="G17" s="40">
        <v>483544793.60000002</v>
      </c>
    </row>
    <row r="18" spans="1:7" x14ac:dyDescent="0.25">
      <c r="A18" s="41" t="s">
        <v>33</v>
      </c>
      <c r="B18" s="40">
        <v>38893765.130000003</v>
      </c>
      <c r="C18" s="40">
        <v>64897422.630000003</v>
      </c>
      <c r="D18" s="40">
        <v>47114040.719999991</v>
      </c>
      <c r="E18" s="40">
        <v>59989270.559999995</v>
      </c>
      <c r="F18" s="40">
        <v>82279978.280000001</v>
      </c>
      <c r="G18" s="40">
        <v>144539302.66</v>
      </c>
    </row>
    <row r="19" spans="1:7" x14ac:dyDescent="0.25">
      <c r="B19" s="39">
        <f t="shared" ref="B19:G19" si="1">SUM(B15:B18)</f>
        <v>6680254471.2700014</v>
      </c>
      <c r="C19" s="39">
        <f t="shared" si="1"/>
        <v>6602197627.5</v>
      </c>
      <c r="D19" s="39">
        <f t="shared" si="1"/>
        <v>6367160461.6100006</v>
      </c>
      <c r="E19" s="39">
        <f t="shared" si="1"/>
        <v>6686421194.3999996</v>
      </c>
      <c r="F19" s="39">
        <f t="shared" si="1"/>
        <v>6320976648.0099993</v>
      </c>
      <c r="G19" s="39">
        <f t="shared" si="1"/>
        <v>6462423876.5600004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2018</vt:lpstr>
      <vt:lpstr>Trend </vt:lpstr>
      <vt:lpstr>JuneCharts </vt:lpstr>
      <vt:lpstr>'JUNE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2018-07-17T11:53:26Z</dcterms:modified>
</cp:coreProperties>
</file>