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9" i="9"/>
  <c r="D73"/>
  <c r="D65"/>
  <c r="D58"/>
  <c r="D48"/>
  <c r="D43"/>
  <c r="D31"/>
  <c r="D24"/>
  <c r="D74" s="1"/>
  <c r="D80" s="1"/>
  <c r="F31"/>
  <c r="F65"/>
  <c r="I10" i="1"/>
  <c r="H10"/>
  <c r="G10"/>
  <c r="F10"/>
  <c r="E10"/>
  <c r="D10"/>
  <c r="C10"/>
  <c r="F58" i="9"/>
  <c r="F48" l="1"/>
  <c r="F43"/>
  <c r="J10" i="1" l="1"/>
  <c r="H11"/>
  <c r="F24" i="9"/>
  <c r="F73"/>
  <c r="F79"/>
  <c r="F74" l="1"/>
  <c r="F80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<sst xmlns="http://schemas.openxmlformats.org/spreadsheetml/2006/main" count="146" uniqueCount="106">
  <si>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</si>
  <si>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</si>
  <si>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</si>
  <si>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</si>
  <si>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</si>
  <si>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</si>
  <si>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</si>
  <si>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</si>
  <si>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</si>
  <si>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</si>
  <si>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</si>
  <si>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</si>
  <si>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</si>
  <si>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</si>
  <si>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</si>
  <si>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</si>
  <si>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</si>
  <si>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</si>
  <si>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</si>
  <si>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</si>
  <si>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</si>
  <si>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</si>
  <si>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</si>
  <si>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</si>
  <si>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</si>
  <si>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</si>
  <si>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</si>
  <si>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</si>
  <si>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</si>
  <si>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</si>
  <si>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</si>
  <si>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</si>
  <si>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</si>
  <si>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</si>
  <si>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</si>
  <si>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</si>
  <si>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</si>
  <si>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</si>
  <si>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</si>
  <si>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</si>
  <si>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</si>
  <si>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</si>
  <si>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</si>
  <si>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</si>
  <si>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</si>
  <si>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</si>
  <si>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</si>
  <si>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</si>
  <si>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</si>
  <si>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</si>
  <si>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</si>
  <si>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</si>
  <si>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</si>
  <si>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</si>
  <si>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</si>
  <si>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</si>
  <si>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</si>
  <si>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</si>
  <si>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</si>
  <si>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</si>
  <si>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</si>
  <si>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</si>
  <si>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</si>
  <si>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</si>
  <si>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</si>
  <si>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</si>
  <si>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</si>
  <si>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</si>
  <si>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</si>
  <si>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</si>
  <si>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</si>
  <si>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</si>
  <si>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</si>
  <si>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</si>
  <si>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</si>
  <si>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</si>
  <si>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</si>
  <si>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</si>
  <si>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</si>
  <si>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</si>
  <si>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</si>
  <si>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</si>
  <si>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</si>
  <si>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</si>
  <si>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</si>
  <si>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</si>
  <si>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</si>
  <si>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</si>
  <si>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</si>
  <si>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</si>
  <si>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</si>
  <si>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</si>
  <si>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</si>
  <si>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</si>
  <si>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</si>
  <si>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</si>
  <si>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</si>
  <si>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</si>
  <si>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</si>
  <si>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</si>
  <si>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</si>
  <si>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NAV and Unit Price as at Week Ended December 5th, 2014</t>
  </si>
  <si>
    <t>Market Cap as at 05/12/2014</t>
  </si>
  <si>
    <t>Market Cap as at 12/12/2014</t>
  </si>
  <si>
    <t>NAV and Unit Price as at Week Ended December 12th, 2014</t>
  </si>
  <si>
    <t>NET ASSET VALUES AND UNIT PRICES OF FUND MANAGEMENT AND COLLECTIVE INVESTMENTS SCHEMES AS AT WEEK ENDED 12th December, 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</si>
</sst>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3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43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 vertical="top" wrapText="1"/>
    </xf>
    <xf numFmtId="43" fontId="8" fillId="0" borderId="6" xfId="2" applyFont="1" applyBorder="1" applyAlignment="1">
      <alignment horizontal="right" vertical="top" wrapText="1"/>
    </xf>
    <xf numFmtId="43" fontId="5" fillId="0" borderId="6" xfId="2" applyFont="1" applyBorder="1" applyAlignment="1">
      <alignment horizontal="right"/>
    </xf>
    <xf numFmtId="43" fontId="10" fillId="0" borderId="6" xfId="2" applyFont="1" applyBorder="1" applyAlignment="1">
      <alignment horizontal="right" vertical="top" wrapText="1"/>
    </xf>
    <xf numFmtId="43" fontId="5" fillId="0" borderId="17" xfId="2" applyFont="1" applyBorder="1" applyAlignment="1">
      <alignment horizontal="right" vertical="top" wrapText="1"/>
    </xf>
    <xf numFmtId="0" fontId="5" fillId="0" borderId="18" xfId="0" applyFont="1" applyBorder="1" applyAlignment="1">
      <alignment horizontal="right"/>
    </xf>
    <xf numFmtId="166" fontId="8" fillId="0" borderId="16" xfId="2" applyNumberFormat="1" applyFont="1" applyBorder="1" applyAlignment="1">
      <alignment horizontal="right"/>
    </xf>
    <xf numFmtId="166" fontId="13" fillId="0" borderId="16" xfId="2" applyNumberFormat="1" applyFont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12,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76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536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1039186479.66</c:v>
                </c:pt>
                <c:pt idx="1">
                  <c:v>1027522249.92</c:v>
                </c:pt>
                <c:pt idx="2">
                  <c:v>1006125015.16</c:v>
                </c:pt>
                <c:pt idx="3">
                  <c:v>1029518517.87</c:v>
                </c:pt>
                <c:pt idx="4">
                  <c:v>1018572096.65</c:v>
                </c:pt>
                <c:pt idx="5">
                  <c:v>958170955.34000003</c:v>
                </c:pt>
                <c:pt idx="6">
                  <c:v>948438117.50999999</c:v>
                </c:pt>
                <c:pt idx="7">
                  <c:v>931565663.83000004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2616802200.5100002</c:v>
                </c:pt>
                <c:pt idx="1">
                  <c:v>2623214892.6799998</c:v>
                </c:pt>
                <c:pt idx="2">
                  <c:v>2539743423.5900002</c:v>
                </c:pt>
                <c:pt idx="3">
                  <c:v>2558251385.3299999</c:v>
                </c:pt>
                <c:pt idx="4">
                  <c:v>2530350718.9899998</c:v>
                </c:pt>
                <c:pt idx="5">
                  <c:v>2516713364.8600001</c:v>
                </c:pt>
                <c:pt idx="6">
                  <c:v>2594501998.5999999</c:v>
                </c:pt>
                <c:pt idx="7">
                  <c:v>2647924119.8299999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6237336910.6899996</c:v>
                </c:pt>
                <c:pt idx="1">
                  <c:v>6092200861.8999996</c:v>
                </c:pt>
                <c:pt idx="2">
                  <c:v>5343962231.3800001</c:v>
                </c:pt>
                <c:pt idx="3">
                  <c:v>5497411390.0600004</c:v>
                </c:pt>
                <c:pt idx="4">
                  <c:v>5290438441.54</c:v>
                </c:pt>
                <c:pt idx="5">
                  <c:v>5360754574.8699999</c:v>
                </c:pt>
                <c:pt idx="6">
                  <c:v>5232988840.5100002</c:v>
                </c:pt>
                <c:pt idx="7">
                  <c:v>5048201355.8400002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9002100492.6000004</c:v>
                </c:pt>
                <c:pt idx="1">
                  <c:v>7836403828.5699997</c:v>
                </c:pt>
                <c:pt idx="2">
                  <c:v>7513963217.6099997</c:v>
                </c:pt>
                <c:pt idx="3">
                  <c:v>8617426859.8999996</c:v>
                </c:pt>
                <c:pt idx="4">
                  <c:v>8530905157.9899998</c:v>
                </c:pt>
                <c:pt idx="5">
                  <c:v>8549982496.6700001</c:v>
                </c:pt>
                <c:pt idx="6">
                  <c:v>8462730965.0200005</c:v>
                </c:pt>
                <c:pt idx="7">
                  <c:v>8219271602.2200003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41350592554.18</c:v>
                </c:pt>
                <c:pt idx="1">
                  <c:v>40221091593.739998</c:v>
                </c:pt>
                <c:pt idx="2">
                  <c:v>35974763692.769997</c:v>
                </c:pt>
                <c:pt idx="3">
                  <c:v>36586166700.440002</c:v>
                </c:pt>
                <c:pt idx="4">
                  <c:v>35422486074.510002</c:v>
                </c:pt>
                <c:pt idx="5">
                  <c:v>36616718094.900002</c:v>
                </c:pt>
                <c:pt idx="6">
                  <c:v>35368496196.529999</c:v>
                </c:pt>
                <c:pt idx="7">
                  <c:v>33583942926.650002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44949886892.879997</c:v>
                </c:pt>
                <c:pt idx="1">
                  <c:v>44981748251.300003</c:v>
                </c:pt>
                <c:pt idx="2">
                  <c:v>45020680491.550003</c:v>
                </c:pt>
                <c:pt idx="3">
                  <c:v>45017989680.260002</c:v>
                </c:pt>
                <c:pt idx="4">
                  <c:v>45012467510.510002</c:v>
                </c:pt>
                <c:pt idx="5">
                  <c:v>45015203989.040001</c:v>
                </c:pt>
                <c:pt idx="6">
                  <c:v>45913049593.699997</c:v>
                </c:pt>
                <c:pt idx="7">
                  <c:v>47793727146.279999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61560248976.550003</c:v>
                </c:pt>
                <c:pt idx="1">
                  <c:v>61350395725.389999</c:v>
                </c:pt>
                <c:pt idx="2">
                  <c:v>61547234998.809998</c:v>
                </c:pt>
                <c:pt idx="3">
                  <c:v>61877000937.379997</c:v>
                </c:pt>
                <c:pt idx="4">
                  <c:v>61203128890.139999</c:v>
                </c:pt>
                <c:pt idx="5">
                  <c:v>60389777283.18</c:v>
                </c:pt>
                <c:pt idx="6">
                  <c:v>60776767945.239998</c:v>
                </c:pt>
                <c:pt idx="7">
                  <c:v>60301284996.120003</c:v>
                </c:pt>
              </c:numCache>
            </c:numRef>
          </c:val>
        </c:ser>
        <c:marker val="1"/>
        <c:axId val="97812480"/>
        <c:axId val="97814016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16915312956.690001</c:v>
                </c:pt>
                <c:pt idx="1">
                  <c:v>16823401398.879999</c:v>
                </c:pt>
                <c:pt idx="2">
                  <c:v>16734018207.129999</c:v>
                </c:pt>
                <c:pt idx="3">
                  <c:v>16809104076.709999</c:v>
                </c:pt>
                <c:pt idx="4">
                  <c:v>16780745790.17</c:v>
                </c:pt>
                <c:pt idx="5">
                  <c:v>16820099507.32</c:v>
                </c:pt>
                <c:pt idx="6">
                  <c:v>16673301750.01</c:v>
                </c:pt>
                <c:pt idx="7">
                  <c:v>17161968671.1</c:v>
                </c:pt>
              </c:numCache>
            </c:numRef>
          </c:val>
        </c:ser>
        <c:marker val="1"/>
        <c:axId val="97837824"/>
        <c:axId val="97815552"/>
      </c:lineChart>
      <c:catAx>
        <c:axId val="9781248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7814016"/>
        <c:crosses val="autoZero"/>
        <c:lblAlgn val="ctr"/>
        <c:lblOffset val="100"/>
      </c:catAx>
      <c:valAx>
        <c:axId val="978140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7812480"/>
        <c:crossesAt val="41880"/>
        <c:crossBetween val="midCat"/>
      </c:valAx>
      <c:valAx>
        <c:axId val="978155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7837824"/>
        <c:crosses val="max"/>
        <c:crossBetween val="between"/>
      </c:valAx>
      <c:dateAx>
        <c:axId val="97837824"/>
        <c:scaling>
          <c:orientation val="minMax"/>
        </c:scaling>
        <c:delete val="1"/>
        <c:axPos val="b"/>
        <c:numFmt formatCode="d\-mmm" sourceLinked="1"/>
        <c:tickLblPos val="none"/>
        <c:crossAx val="9781555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355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</a:t>
            </a:r>
            <a:r>
              <a:rPr lang="en-US" sz="1600" baseline="0"/>
              <a:t> 12, 201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458"/>
          <c:y val="0.16834325370345671"/>
          <c:w val="0.8780310474570970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41936</c:v>
                </c:pt>
                <c:pt idx="1">
                  <c:v>41943</c:v>
                </c:pt>
                <c:pt idx="2">
                  <c:v>41950</c:v>
                </c:pt>
                <c:pt idx="3">
                  <c:v>41957</c:v>
                </c:pt>
                <c:pt idx="4">
                  <c:v>41964</c:v>
                </c:pt>
                <c:pt idx="5">
                  <c:v>41971</c:v>
                </c:pt>
                <c:pt idx="6">
                  <c:v>41978</c:v>
                </c:pt>
                <c:pt idx="7">
                  <c:v>41985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183671467463.76001</c:v>
                </c:pt>
                <c:pt idx="1">
                  <c:v>180955978802.38</c:v>
                </c:pt>
                <c:pt idx="2">
                  <c:v>175680491278</c:v>
                </c:pt>
                <c:pt idx="3">
                  <c:v>177992869547.95001</c:v>
                </c:pt>
                <c:pt idx="4">
                  <c:v>175789094680.5</c:v>
                </c:pt>
                <c:pt idx="5">
                  <c:v>176227420266.17999</c:v>
                </c:pt>
                <c:pt idx="6">
                  <c:v>175970275407.12</c:v>
                </c:pt>
                <c:pt idx="7">
                  <c:v>175687886481.87</c:v>
                </c:pt>
              </c:numCache>
            </c:numRef>
          </c:val>
        </c:ser>
        <c:marker val="1"/>
        <c:axId val="99513472"/>
        <c:axId val="99515008"/>
      </c:lineChart>
      <c:catAx>
        <c:axId val="9951347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515008"/>
        <c:crosses val="autoZero"/>
        <c:lblAlgn val="ctr"/>
        <c:lblOffset val="100"/>
      </c:catAx>
      <c:valAx>
        <c:axId val="995150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51347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zoomScale="180" zoomScaleNormal="180" workbookViewId="0">
      <selection activeCell="A4" sqref="A4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105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101</v>
      </c>
      <c r="E4" s="97"/>
      <c r="F4" s="96" t="s">
        <v>104</v>
      </c>
      <c r="G4" s="97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1">
        <v>9547657489.3400002</v>
      </c>
      <c r="E7" s="72">
        <v>8694.9</v>
      </c>
      <c r="F7" s="71">
        <v>8850154478.3500004</v>
      </c>
      <c r="G7" s="72">
        <v>8073.81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2">
        <v>4396854371.8000002</v>
      </c>
      <c r="E8" s="72">
        <v>292.084</v>
      </c>
      <c r="F8" s="72">
        <v>4238470017.9499998</v>
      </c>
      <c r="G8" s="72">
        <v>281.74169999999998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2">
        <v>3220526998.1799998</v>
      </c>
      <c r="E9" s="72">
        <v>2257.3000000000002</v>
      </c>
      <c r="F9" s="72">
        <v>3129649157.5</v>
      </c>
      <c r="G9" s="72">
        <v>2195.85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1">
        <v>2022253953.3699999</v>
      </c>
      <c r="E10" s="72">
        <v>1.8</v>
      </c>
      <c r="F10" s="71">
        <v>1974002113.99</v>
      </c>
      <c r="G10" s="72">
        <v>1.76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3">
        <v>739413462.73000002</v>
      </c>
      <c r="E11" s="74">
        <v>1.18</v>
      </c>
      <c r="F11" s="73">
        <v>700878672.15999997</v>
      </c>
      <c r="G11" s="74">
        <v>1.1100000000000001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3">
        <v>557812388.92999995</v>
      </c>
      <c r="E12" s="74">
        <v>2.4</v>
      </c>
      <c r="F12" s="73">
        <v>548067382.65999997</v>
      </c>
      <c r="G12" s="74">
        <v>2.35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3">
        <v>149301322.31</v>
      </c>
      <c r="E13" s="74">
        <v>100.64</v>
      </c>
      <c r="F13" s="73">
        <v>142510066.97999999</v>
      </c>
      <c r="G13" s="74">
        <v>95.97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3">
        <v>194536477.63999999</v>
      </c>
      <c r="E14" s="74">
        <v>10.81</v>
      </c>
      <c r="F14" s="73">
        <v>190502192</v>
      </c>
      <c r="G14" s="74">
        <v>10.59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3">
        <v>1301102951.6500001</v>
      </c>
      <c r="E15" s="90">
        <v>0.77590000000000003</v>
      </c>
      <c r="F15" s="73">
        <v>1242258860.05</v>
      </c>
      <c r="G15" s="90">
        <v>0.74050000000000005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3">
        <v>3326902067.8000002</v>
      </c>
      <c r="E16" s="90">
        <v>14.0733</v>
      </c>
      <c r="F16" s="73">
        <v>3141049414.6900001</v>
      </c>
      <c r="G16" s="90">
        <v>13.2943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5">
        <v>1269837128.8399999</v>
      </c>
      <c r="E17" s="91">
        <v>0.64419999999999999</v>
      </c>
      <c r="F17" s="75">
        <v>1235978807.53</v>
      </c>
      <c r="G17" s="91">
        <v>0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5">
        <v>87042231.129999995</v>
      </c>
      <c r="E18" s="91">
        <v>1.0868</v>
      </c>
      <c r="F18" s="75">
        <v>143229262.55000001</v>
      </c>
      <c r="G18" s="76">
        <v>0.86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5">
        <v>151137632.28</v>
      </c>
      <c r="E19" s="76">
        <v>0.91</v>
      </c>
      <c r="F19" s="75">
        <v>86757734.400000006</v>
      </c>
      <c r="G19" s="91">
        <v>1.0838000000000001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3">
        <v>3277441221.0599999</v>
      </c>
      <c r="E20" s="90">
        <v>12.5055</v>
      </c>
      <c r="F20" s="73">
        <v>3035133573.73</v>
      </c>
      <c r="G20" s="90">
        <v>11.5845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7">
        <v>385368449.06</v>
      </c>
      <c r="E21" s="74">
        <v>138.07</v>
      </c>
      <c r="F21" s="77">
        <v>368715876.61000001</v>
      </c>
      <c r="G21" s="74">
        <v>132.36000000000001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3">
        <v>164145219.97999999</v>
      </c>
      <c r="E22" s="74">
        <v>0.91</v>
      </c>
      <c r="F22" s="73">
        <v>162488820.31999999</v>
      </c>
      <c r="G22" s="74">
        <v>0.9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3">
        <v>4577162830.4300003</v>
      </c>
      <c r="E23" s="74">
        <v>103.24</v>
      </c>
      <c r="F23" s="73">
        <v>4394096495.1800003</v>
      </c>
      <c r="G23" s="74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8">
        <f>SUM(D7:D23)</f>
        <v>35368496196.529999</v>
      </c>
      <c r="E24" s="79"/>
      <c r="F24" s="78">
        <f>SUM(F7:F23)</f>
        <v>33583942926.649998</v>
      </c>
      <c r="G24" s="79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8"/>
      <c r="E25" s="79"/>
      <c r="F25" s="78"/>
      <c r="G25" s="79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0">
        <v>29908175186.66</v>
      </c>
      <c r="E26" s="72">
        <v>100</v>
      </c>
      <c r="F26" s="80">
        <v>29686414386.130001</v>
      </c>
      <c r="G26" s="72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0">
        <v>24759413900</v>
      </c>
      <c r="E27" s="72">
        <v>100</v>
      </c>
      <c r="F27" s="80">
        <v>24484785000</v>
      </c>
      <c r="G27" s="72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0">
        <v>179013275.63</v>
      </c>
      <c r="E28" s="72">
        <v>1.0986</v>
      </c>
      <c r="F28" s="80">
        <v>179208950.44999999</v>
      </c>
      <c r="G28" s="92">
        <v>1.0998000000000001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0">
        <v>616967888.86000001</v>
      </c>
      <c r="E29" s="72">
        <v>100</v>
      </c>
      <c r="F29" s="80">
        <v>5328491201.0299997</v>
      </c>
      <c r="G29" s="72">
        <v>1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0">
        <v>5313197694.0900002</v>
      </c>
      <c r="E30" s="74">
        <v>1</v>
      </c>
      <c r="F30" s="80">
        <v>622385458.50999999</v>
      </c>
      <c r="G30" s="74">
        <v>100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1">
        <f>SUM(D26:D30)</f>
        <v>60776767945.240005</v>
      </c>
      <c r="E31" s="74"/>
      <c r="F31" s="81">
        <f>SUM(F26:F30)</f>
        <v>60301284996.120003</v>
      </c>
      <c r="G31" s="74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8"/>
      <c r="E32" s="74"/>
      <c r="F32" s="78"/>
      <c r="G32" s="74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0">
        <v>1043971063.21</v>
      </c>
      <c r="E33" s="74">
        <v>128.16999999999999</v>
      </c>
      <c r="F33" s="80">
        <v>1035257641.96</v>
      </c>
      <c r="G33" s="74">
        <v>127.94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0">
        <v>380611706.74000001</v>
      </c>
      <c r="E34" s="90">
        <v>1.2897000000000001</v>
      </c>
      <c r="F34" s="80">
        <v>380857394.45999998</v>
      </c>
      <c r="G34" s="90">
        <v>1.2905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0">
        <v>1064942333.6900001</v>
      </c>
      <c r="E35" s="74">
        <v>1980.37</v>
      </c>
      <c r="F35" s="80">
        <v>1066507348.5599999</v>
      </c>
      <c r="G35" s="74">
        <v>1984.05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0">
        <v>363923062.32999998</v>
      </c>
      <c r="E36" s="74">
        <v>1.26</v>
      </c>
      <c r="F36" s="80">
        <v>364626106.14999998</v>
      </c>
      <c r="G36" s="74">
        <v>1.26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0">
        <v>675937580.17999995</v>
      </c>
      <c r="E37" s="74">
        <v>1712.78</v>
      </c>
      <c r="F37" s="80">
        <v>677204731.77999997</v>
      </c>
      <c r="G37" s="74">
        <v>1719.05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0">
        <v>5482684830.71</v>
      </c>
      <c r="E38" s="74">
        <v>1</v>
      </c>
      <c r="F38" s="80">
        <v>5992953442.3100004</v>
      </c>
      <c r="G38" s="74">
        <v>1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0">
        <v>696223909.92999995</v>
      </c>
      <c r="E39" s="90">
        <v>15.2158</v>
      </c>
      <c r="F39" s="80">
        <v>691223261.65999997</v>
      </c>
      <c r="G39" s="90">
        <v>15.11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0">
        <v>4337785690.25</v>
      </c>
      <c r="E40" s="74">
        <v>1099.28</v>
      </c>
      <c r="F40" s="80">
        <v>4338463694.5</v>
      </c>
      <c r="G40" s="74">
        <v>1095.32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0">
        <v>2120410037.97</v>
      </c>
      <c r="E41" s="74">
        <v>152.04</v>
      </c>
      <c r="F41" s="80">
        <v>2107953323.72</v>
      </c>
      <c r="G41" s="74">
        <v>151.22999999999999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0">
        <v>506811535</v>
      </c>
      <c r="E42" s="74">
        <v>1.07</v>
      </c>
      <c r="F42" s="80">
        <v>506921726</v>
      </c>
      <c r="G42" s="74">
        <v>1.07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8">
        <f>SUM(D33:D42)</f>
        <v>16673301750.01</v>
      </c>
      <c r="E43" s="79"/>
      <c r="F43" s="78">
        <f>SUM(F33:F42)</f>
        <v>17161968671.1</v>
      </c>
      <c r="G43" s="79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8"/>
      <c r="E44" s="79"/>
      <c r="F44" s="78"/>
      <c r="G44" s="79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2">
        <v>2381062725</v>
      </c>
      <c r="E45" s="70">
        <v>100</v>
      </c>
      <c r="F45" s="82">
        <v>2382128565</v>
      </c>
      <c r="G45" s="70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3">
        <v>13825805358.290001</v>
      </c>
      <c r="E46" s="74">
        <v>100</v>
      </c>
      <c r="F46" s="73">
        <v>13819327320.870001</v>
      </c>
      <c r="G46" s="74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3">
        <v>29706181510.41</v>
      </c>
      <c r="E47" s="74">
        <v>11.13</v>
      </c>
      <c r="F47" s="73">
        <v>31592271260.41</v>
      </c>
      <c r="G47" s="74">
        <v>11.84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8">
        <f>SUM(D45:D47)</f>
        <v>45913049593.699997</v>
      </c>
      <c r="E48" s="79">
        <v>0</v>
      </c>
      <c r="F48" s="78">
        <f>SUM(F45:F47)</f>
        <v>47793727146.279999</v>
      </c>
      <c r="G48" s="79">
        <v>0</v>
      </c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8"/>
      <c r="E49" s="79"/>
      <c r="F49" s="78"/>
      <c r="G49" s="79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3">
        <v>130717583.28</v>
      </c>
      <c r="E50" s="74">
        <v>81.72</v>
      </c>
      <c r="F50" s="83">
        <v>126842040</v>
      </c>
      <c r="G50" s="74">
        <v>79.28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0">
        <v>1107921936.3900001</v>
      </c>
      <c r="E51" s="90">
        <v>1.2232000000000001</v>
      </c>
      <c r="F51" s="80">
        <v>1095256035.3199999</v>
      </c>
      <c r="G51" s="90">
        <v>1.2090000000000001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0">
        <v>988117145.70000005</v>
      </c>
      <c r="E52" s="74">
        <v>1.66</v>
      </c>
      <c r="F52" s="80">
        <v>963098616.33000004</v>
      </c>
      <c r="G52" s="74">
        <v>1.58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4">
        <v>4723685846.2299995</v>
      </c>
      <c r="E53" s="74">
        <v>115.34</v>
      </c>
      <c r="F53" s="84">
        <v>4596225833.1400003</v>
      </c>
      <c r="G53" s="74">
        <v>112.2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0">
        <v>137602006.16999999</v>
      </c>
      <c r="E54" s="74">
        <v>2.35</v>
      </c>
      <c r="F54" s="80">
        <v>131876365</v>
      </c>
      <c r="G54" s="74">
        <v>2.25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80">
        <v>1106271200.3099999</v>
      </c>
      <c r="E55" s="74">
        <v>1682.46</v>
      </c>
      <c r="F55" s="80">
        <v>1046734384.53</v>
      </c>
      <c r="G55" s="74">
        <v>1627.43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5">
        <v>45822020.979999997</v>
      </c>
      <c r="E56" s="70">
        <v>21.59</v>
      </c>
      <c r="F56" s="85">
        <v>43050662.700000003</v>
      </c>
      <c r="G56" s="70">
        <v>20.25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5">
        <v>222593225.96000001</v>
      </c>
      <c r="E57" s="70">
        <v>92.67</v>
      </c>
      <c r="F57" s="85">
        <v>216187665.19999999</v>
      </c>
      <c r="G57" s="70">
        <v>90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8">
        <f>SUM(D50:D57)</f>
        <v>8462730965.0199995</v>
      </c>
      <c r="E58" s="79"/>
      <c r="F58" s="78">
        <f>SUM(F50:F57)</f>
        <v>8219271602.2200003</v>
      </c>
      <c r="G58" s="79"/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8"/>
      <c r="E59" s="79"/>
      <c r="F59" s="78"/>
      <c r="G59" s="79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90">
        <v>732886818.38</v>
      </c>
      <c r="E60" s="90">
        <v>12.5943</v>
      </c>
      <c r="F60" s="74">
        <v>712442404.03999996</v>
      </c>
      <c r="G60" s="90">
        <v>12.239699999999999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74">
        <v>1963189906.01</v>
      </c>
      <c r="E61" s="74">
        <v>0.91</v>
      </c>
      <c r="F61" s="74">
        <v>1932260454.4200001</v>
      </c>
      <c r="G61" s="74">
        <v>0.89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74">
        <v>2147427817.52</v>
      </c>
      <c r="E62" s="74">
        <v>0.87</v>
      </c>
      <c r="F62" s="74">
        <v>2030737105.6500001</v>
      </c>
      <c r="G62" s="74">
        <v>0.82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90">
        <v>239346001.34</v>
      </c>
      <c r="E63" s="90">
        <v>22.621700000000001</v>
      </c>
      <c r="F63" s="74">
        <v>235625644.59</v>
      </c>
      <c r="G63" s="90">
        <v>22.222000000000001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74">
        <v>150138297.25999999</v>
      </c>
      <c r="E64" s="74">
        <v>146.08000000000001</v>
      </c>
      <c r="F64" s="74">
        <v>137135747.13999999</v>
      </c>
      <c r="G64" s="74">
        <v>139.05000000000001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6">
        <f>SUM(D60:D64)</f>
        <v>5232988840.5100002</v>
      </c>
      <c r="E65" s="79"/>
      <c r="F65" s="86">
        <f>SUM(F60:F64)</f>
        <v>5048201355.8400011</v>
      </c>
      <c r="G65" s="79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8"/>
      <c r="E66" s="79"/>
      <c r="F66" s="78"/>
      <c r="G66" s="79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78">
        <v>948438117.50999999</v>
      </c>
      <c r="E67" s="70">
        <v>552.20000000000005</v>
      </c>
      <c r="F67" s="78">
        <v>931565663.83000004</v>
      </c>
      <c r="G67" s="70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8"/>
      <c r="E68" s="79"/>
      <c r="F68" s="78"/>
      <c r="G68" s="79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8"/>
      <c r="E69" s="79"/>
      <c r="F69" s="78"/>
      <c r="G69" s="79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5">
        <v>372871100.99000001</v>
      </c>
      <c r="E70" s="70">
        <v>1586.63</v>
      </c>
      <c r="F70" s="85">
        <v>340346664.99000001</v>
      </c>
      <c r="G70" s="70">
        <v>1466.78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5">
        <v>1504159597.4200001</v>
      </c>
      <c r="E71" s="70">
        <v>1898.22</v>
      </c>
      <c r="F71" s="85">
        <v>1596600457.6600001</v>
      </c>
      <c r="G71" s="70">
        <v>1901.22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5">
        <v>717471300.19000006</v>
      </c>
      <c r="E72" s="70">
        <v>1747.05</v>
      </c>
      <c r="F72" s="85">
        <v>710976997.17999995</v>
      </c>
      <c r="G72" s="70">
        <v>1719.42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8">
        <f>SUM(D70:D72)</f>
        <v>2594501998.6000004</v>
      </c>
      <c r="E73" s="79"/>
      <c r="F73" s="78">
        <f>SUM(F70:F72)</f>
        <v>2647924119.8299999</v>
      </c>
      <c r="G73" s="79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8">
        <f>SUM(D24,D31,D43,D48,D58,D65,D67,D73)</f>
        <v>175970275407.12</v>
      </c>
      <c r="E74" s="79"/>
      <c r="F74" s="78">
        <f>SUM(F24,F31,F43,F48,F58,F65,F67,F73)</f>
        <v>175687886481.87</v>
      </c>
      <c r="G74" s="79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8"/>
      <c r="E75" s="79"/>
      <c r="F75" s="78"/>
      <c r="G75" s="79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102</v>
      </c>
      <c r="E76" s="79"/>
      <c r="F76" s="28" t="s">
        <v>103</v>
      </c>
      <c r="G76" s="79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5">
        <v>2261916000</v>
      </c>
      <c r="E77" s="70">
        <v>15.14</v>
      </c>
      <c r="F77" s="85">
        <v>2064708000</v>
      </c>
      <c r="G77" s="70">
        <v>13.82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5">
        <v>317400000</v>
      </c>
      <c r="E78" s="70">
        <v>2116</v>
      </c>
      <c r="F78" s="85">
        <v>321600000</v>
      </c>
      <c r="G78" s="70">
        <v>2144</v>
      </c>
      <c r="I78" s="8"/>
      <c r="M78" s="7"/>
    </row>
    <row r="79" spans="1:14" ht="12" customHeight="1">
      <c r="A79" s="53"/>
      <c r="B79" s="31" t="s">
        <v>89</v>
      </c>
      <c r="C79" s="36"/>
      <c r="D79" s="87">
        <f>D77+D78</f>
        <v>2579316000</v>
      </c>
      <c r="E79" s="79"/>
      <c r="F79" s="87">
        <f>F77+F78</f>
        <v>2386308000</v>
      </c>
      <c r="G79" s="79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8">
        <f t="shared" ref="D80" si="0">SUM(D74,D79)</f>
        <v>178549591407.12</v>
      </c>
      <c r="E80" s="89"/>
      <c r="F80" s="88">
        <f t="shared" ref="F80" si="1">SUM(F74,F79)</f>
        <v>178074194481.87</v>
      </c>
      <c r="G80" s="89"/>
      <c r="I80" s="63"/>
      <c r="M80" s="7"/>
    </row>
    <row r="81" spans="1:14" ht="12" customHeight="1">
      <c r="A81" s="55"/>
      <c r="B81" s="31"/>
      <c r="C81" s="31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55"/>
      <c r="B83" s="31"/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8" t="s">
        <v>91</v>
      </c>
      <c r="E84" s="98"/>
      <c r="F84" s="98"/>
      <c r="G84" s="98"/>
      <c r="I84" s="8"/>
      <c r="M84" s="7"/>
    </row>
    <row r="85" spans="1:14" ht="12" customHeight="1">
      <c r="A85" s="55"/>
      <c r="B85" s="31"/>
      <c r="C85" s="31"/>
      <c r="D85" s="98"/>
      <c r="E85" s="98"/>
      <c r="F85" s="98"/>
      <c r="G85" s="98"/>
      <c r="I85" s="39"/>
      <c r="M85" s="7"/>
    </row>
    <row r="86" spans="1:14" ht="12" customHeight="1">
      <c r="A86" s="55"/>
      <c r="B86" s="31"/>
      <c r="C86" s="31"/>
      <c r="D86" s="98"/>
      <c r="E86" s="98"/>
      <c r="F86" s="98"/>
      <c r="G86" s="98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41936</v>
      </c>
      <c r="D1" s="64">
        <v>41943</v>
      </c>
      <c r="E1" s="64">
        <v>41950</v>
      </c>
      <c r="F1" s="64">
        <v>41957</v>
      </c>
      <c r="G1" s="64">
        <v>41964</v>
      </c>
      <c r="H1" s="64">
        <v>41971</v>
      </c>
      <c r="I1" s="64">
        <v>41978</v>
      </c>
      <c r="J1" s="64">
        <v>41985</v>
      </c>
    </row>
    <row r="2" spans="2:10">
      <c r="B2" t="s">
        <v>7</v>
      </c>
      <c r="C2" s="2">
        <v>1039186479.66</v>
      </c>
      <c r="D2" s="2">
        <v>1027522249.92</v>
      </c>
      <c r="E2" s="2">
        <v>1006125015.16</v>
      </c>
      <c r="F2" s="2">
        <v>1029518517.87</v>
      </c>
      <c r="G2" s="2">
        <v>1018572096.65</v>
      </c>
      <c r="H2" s="2">
        <v>958170955.34000003</v>
      </c>
      <c r="I2" s="2">
        <v>948438117.50999999</v>
      </c>
      <c r="J2" s="2">
        <v>931565663.83000004</v>
      </c>
    </row>
    <row r="3" spans="2:10">
      <c r="B3" t="s">
        <v>6</v>
      </c>
      <c r="C3" s="2">
        <v>2616802200.5100002</v>
      </c>
      <c r="D3" s="2">
        <v>2623214892.6799998</v>
      </c>
      <c r="E3" s="2">
        <v>2539743423.5900002</v>
      </c>
      <c r="F3" s="2">
        <v>2558251385.3299999</v>
      </c>
      <c r="G3" s="2">
        <v>2530350718.9899998</v>
      </c>
      <c r="H3" s="2">
        <v>2516713364.8600001</v>
      </c>
      <c r="I3" s="2">
        <v>2594501998.5999999</v>
      </c>
      <c r="J3" s="2">
        <v>2647924119.8299999</v>
      </c>
    </row>
    <row r="4" spans="2:10">
      <c r="B4" t="s">
        <v>5</v>
      </c>
      <c r="C4" s="2">
        <v>6237336910.6899996</v>
      </c>
      <c r="D4" s="2">
        <v>6092200861.8999996</v>
      </c>
      <c r="E4" s="2">
        <v>5343962231.3800001</v>
      </c>
      <c r="F4" s="2">
        <v>5497411390.0600004</v>
      </c>
      <c r="G4" s="2">
        <v>5290438441.54</v>
      </c>
      <c r="H4" s="2">
        <v>5360754574.8699999</v>
      </c>
      <c r="I4" s="2">
        <v>5232988840.5100002</v>
      </c>
      <c r="J4" s="2">
        <v>5048201355.8400002</v>
      </c>
    </row>
    <row r="5" spans="2:10">
      <c r="B5" t="s">
        <v>4</v>
      </c>
      <c r="C5" s="2">
        <v>9002100492.6000004</v>
      </c>
      <c r="D5" s="2">
        <v>7836403828.5699997</v>
      </c>
      <c r="E5" s="2">
        <v>7513963217.6099997</v>
      </c>
      <c r="F5" s="2">
        <v>8617426859.8999996</v>
      </c>
      <c r="G5" s="2">
        <v>8530905157.9899998</v>
      </c>
      <c r="H5" s="2">
        <v>8549982496.6700001</v>
      </c>
      <c r="I5" s="2">
        <v>8462730965.0200005</v>
      </c>
      <c r="J5" s="2">
        <v>8219271602.2200003</v>
      </c>
    </row>
    <row r="6" spans="2:10">
      <c r="B6" t="s">
        <v>2</v>
      </c>
      <c r="C6" s="2">
        <v>16915312956.690001</v>
      </c>
      <c r="D6" s="2">
        <v>16823401398.879999</v>
      </c>
      <c r="E6" s="2">
        <v>16734018207.129999</v>
      </c>
      <c r="F6" s="2">
        <v>16809104076.709999</v>
      </c>
      <c r="G6" s="2">
        <v>16780745790.17</v>
      </c>
      <c r="H6" s="2">
        <v>16820099507.32</v>
      </c>
      <c r="I6" s="2">
        <v>16673301750.01</v>
      </c>
      <c r="J6" s="2">
        <v>17161968671.1</v>
      </c>
    </row>
    <row r="7" spans="2:10">
      <c r="B7" t="s">
        <v>0</v>
      </c>
      <c r="C7" s="2">
        <v>41350592554.18</v>
      </c>
      <c r="D7" s="2">
        <v>40221091593.739998</v>
      </c>
      <c r="E7" s="2">
        <v>35974763692.769997</v>
      </c>
      <c r="F7" s="2">
        <v>36586166700.440002</v>
      </c>
      <c r="G7" s="2">
        <v>35422486074.510002</v>
      </c>
      <c r="H7" s="2">
        <v>36616718094.900002</v>
      </c>
      <c r="I7" s="2">
        <v>35368496196.529999</v>
      </c>
      <c r="J7" s="2">
        <v>33583942926.650002</v>
      </c>
    </row>
    <row r="8" spans="2:10">
      <c r="B8" t="s">
        <v>3</v>
      </c>
      <c r="C8" s="2">
        <v>44949886892.879997</v>
      </c>
      <c r="D8" s="2">
        <v>44981748251.300003</v>
      </c>
      <c r="E8" s="2">
        <v>45020680491.550003</v>
      </c>
      <c r="F8" s="2">
        <v>45017989680.260002</v>
      </c>
      <c r="G8" s="2">
        <v>45012467510.510002</v>
      </c>
      <c r="H8" s="2">
        <v>45015203989.040001</v>
      </c>
      <c r="I8" s="2">
        <v>45913049593.699997</v>
      </c>
      <c r="J8" s="2">
        <v>47793727146.279999</v>
      </c>
    </row>
    <row r="9" spans="2:10">
      <c r="B9" t="s">
        <v>1</v>
      </c>
      <c r="C9" s="2">
        <v>61560248976.550003</v>
      </c>
      <c r="D9" s="2">
        <v>61350395725.389999</v>
      </c>
      <c r="E9" s="2">
        <v>61547234998.809998</v>
      </c>
      <c r="F9" s="2">
        <v>61877000937.379997</v>
      </c>
      <c r="G9" s="2">
        <v>61203128890.139999</v>
      </c>
      <c r="H9" s="2">
        <v>60389777283.18</v>
      </c>
      <c r="I9" s="2">
        <v>60776767945.239998</v>
      </c>
      <c r="J9" s="2">
        <v>60301284996.120003</v>
      </c>
    </row>
    <row r="10" spans="2:10" s="4" customFormat="1">
      <c r="B10" s="4" t="s">
        <v>8</v>
      </c>
      <c r="C10" s="5">
        <f>SUM(C2:C9)</f>
        <v>183671467463.76001</v>
      </c>
      <c r="D10" s="5">
        <f>SUM(D2:D9)</f>
        <v>180955978802.38</v>
      </c>
      <c r="E10" s="5">
        <f>SUM(E2:E9)</f>
        <v>175680491278</v>
      </c>
      <c r="F10" s="5">
        <f t="shared" ref="F10:I10" si="0">SUM(F2:F9)</f>
        <v>177992869547.95001</v>
      </c>
      <c r="G10" s="5">
        <f t="shared" si="0"/>
        <v>175789094680.5</v>
      </c>
      <c r="H10" s="5">
        <f t="shared" si="0"/>
        <v>176227420266.17999</v>
      </c>
      <c r="I10" s="5">
        <f t="shared" si="0"/>
        <v>175970275407.12</v>
      </c>
      <c r="J10" s="5">
        <f t="shared" ref="J10" si="1">SUM(J2:J9)</f>
        <v>175687886481.87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2014-10-10T08:40:29Z</cp:lastPrinted>
  <dcterms:created xsi:type="dcterms:W3CDTF">2014-07-02T14:15:07Z</dcterms:created>
  <dcterms:modified xsi:type="dcterms:W3CDTF">2014-12-17T10:58:07Z</dcterms:modified>
</cp:coreProperties>
</file>