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8" i="9"/>
  <c r="D58" l="1"/>
  <c r="D79"/>
  <c r="D73"/>
  <c r="D65"/>
  <c r="D48"/>
  <c r="D43"/>
  <c r="D31"/>
  <c r="D24"/>
  <c r="F65"/>
  <c r="F48"/>
  <c r="F43"/>
  <c r="D74" l="1"/>
  <c r="D80" s="1"/>
  <c r="F10" i="1"/>
  <c r="E10"/>
  <c r="D10"/>
  <c r="C10"/>
  <c r="J10"/>
  <c r="I10"/>
  <c r="H10"/>
  <c r="H11"/>
  <c r="G10"/>
  <c r="F24" i="9"/>
  <c r="F31"/>
  <c r="F73"/>
  <c r="F79"/>
  <c r="F74" l="1"/>
  <c r="F80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<sst xmlns="http://schemas.openxmlformats.org/spreadsheetml/2006/main" count="146" uniqueCount="106">
  <si>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</si>
  <si>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</si>
  <si>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</si>
  <si>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</si>
  <si>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</si>
  <si>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</si>
  <si>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</si>
  <si>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</si>
  <si>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</si>
  <si>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</si>
  <si>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</si>
  <si>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</si>
  <si>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</si>
  <si>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</si>
  <si>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</si>
  <si>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</si>
  <si>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</si>
  <si>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</si>
  <si>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</si>
  <si>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</si>
  <si>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</si>
  <si>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</si>
  <si>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</si>
  <si>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</si>
  <si>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</si>
  <si>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</si>
  <si>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</si>
  <si>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</si>
  <si>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</si>
  <si>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</si>
  <si>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</si>
  <si>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</si>
  <si>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</si>
  <si>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</si>
  <si>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</si>
  <si>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</si>
  <si>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</si>
  <si>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</si>
  <si>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</si>
  <si>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</si>
  <si>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</si>
  <si>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</si>
  <si>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</si>
  <si>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</si>
  <si>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</si>
  <si>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</si>
  <si>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</si>
  <si>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</si>
  <si>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</si>
  <si>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</si>
  <si>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</si>
  <si>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</si>
  <si>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</si>
  <si>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</si>
  <si>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</si>
  <si>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</si>
  <si>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</si>
  <si>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</si>
  <si>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</si>
  <si>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</si>
  <si>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</si>
  <si>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</si>
  <si>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</si>
  <si>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</si>
  <si>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</si>
  <si>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</si>
  <si>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</si>
  <si>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</si>
  <si>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</si>
  <si>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</si>
  <si>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</si>
  <si>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</si>
  <si>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</si>
  <si>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</si>
  <si>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</si>
  <si>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</si>
  <si>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</si>
  <si>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</si>
  <si>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</si>
  <si>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</si>
  <si>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</si>
  <si>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</si>
  <si>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</si>
  <si>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</si>
  <si>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</si>
  <si>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</si>
  <si>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</si>
  <si>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</si>
  <si>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</si>
  <si>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</si>
  <si>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</si>
  <si>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</si>
  <si>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</si>
  <si>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</si>
  <si>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</si>
  <si>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</si>
  <si>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</si>
  <si>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</si>
  <si>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</si>
  <si>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</si>
  <si>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</si>
  <si>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Market Cap as at 07/11/2014</t>
  </si>
  <si>
    <t>NAV and Unit Price as at Week Ended November 14, 2014</t>
  </si>
  <si>
    <t>NAV and Unit Price as at Week Ended October 7, 2014</t>
  </si>
  <si>
    <t>Market Cap as at 14/11/2014</t>
  </si>
  <si>
    <t>NET ASSET VALUES AND UNIT PRICES OF FUND MANAGEMENT AND COLLECTIVE INVESTMENTS SCHEMES AS AT WEEK ENDED 14TH NOVEMBER, 2014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</si>
</sst>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164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164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4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164" fontId="5" fillId="0" borderId="0" xfId="0" applyNumberFormat="1" applyFont="1" applyBorder="1"/>
    <xf numFmtId="164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5" fillId="0" borderId="16" xfId="2" applyNumberFormat="1" applyFont="1" applyBorder="1" applyAlignment="1">
      <alignment horizontal="center" vertical="top" wrapText="1"/>
    </xf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164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164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164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164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6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164" fontId="8" fillId="0" borderId="9" xfId="2" applyFont="1" applyBorder="1" applyAlignment="1">
      <alignment horizontal="right" vertical="top" wrapText="1"/>
    </xf>
    <xf numFmtId="164" fontId="8" fillId="0" borderId="6" xfId="2" applyFont="1" applyBorder="1" applyAlignment="1">
      <alignment horizontal="right" vertical="top" wrapText="1"/>
    </xf>
    <xf numFmtId="164" fontId="5" fillId="0" borderId="6" xfId="2" applyFont="1" applyBorder="1" applyAlignment="1">
      <alignment horizontal="right"/>
    </xf>
    <xf numFmtId="164" fontId="10" fillId="0" borderId="6" xfId="2" applyFont="1" applyBorder="1" applyAlignment="1">
      <alignment horizontal="right" vertical="top" wrapText="1"/>
    </xf>
    <xf numFmtId="164" fontId="5" fillId="0" borderId="17" xfId="2" applyFont="1" applyBorder="1" applyAlignment="1">
      <alignment horizontal="right" vertical="top" wrapText="1"/>
    </xf>
    <xf numFmtId="4" fontId="5" fillId="0" borderId="18" xfId="0" applyNumberFormat="1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64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14,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67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463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1048022145.54</c:v>
                </c:pt>
                <c:pt idx="1">
                  <c:v>1046530115.74</c:v>
                </c:pt>
                <c:pt idx="2">
                  <c:v>1046530115.74</c:v>
                </c:pt>
                <c:pt idx="3">
                  <c:v>1026821506.25</c:v>
                </c:pt>
                <c:pt idx="4">
                  <c:v>1039186479.66</c:v>
                </c:pt>
                <c:pt idx="5">
                  <c:v>1027522249.92</c:v>
                </c:pt>
                <c:pt idx="6">
                  <c:v>1006125015.16</c:v>
                </c:pt>
                <c:pt idx="7">
                  <c:v>1029518517.87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2654933135.8000002</c:v>
                </c:pt>
                <c:pt idx="1">
                  <c:v>2652336760.3899999</c:v>
                </c:pt>
                <c:pt idx="2">
                  <c:v>2652336760.3899999</c:v>
                </c:pt>
                <c:pt idx="3">
                  <c:v>2594403441.8499999</c:v>
                </c:pt>
                <c:pt idx="4">
                  <c:v>2616802200.5100002</c:v>
                </c:pt>
                <c:pt idx="5">
                  <c:v>2623214892.6799998</c:v>
                </c:pt>
                <c:pt idx="6">
                  <c:v>2539743423.5900002</c:v>
                </c:pt>
                <c:pt idx="7">
                  <c:v>2558251385.3299999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6531433929.3199997</c:v>
                </c:pt>
                <c:pt idx="1">
                  <c:v>6484719580.0600004</c:v>
                </c:pt>
                <c:pt idx="2">
                  <c:v>6484719580.0600004</c:v>
                </c:pt>
                <c:pt idx="3">
                  <c:v>6187089701.4399996</c:v>
                </c:pt>
                <c:pt idx="4">
                  <c:v>6237336910.6899996</c:v>
                </c:pt>
                <c:pt idx="5">
                  <c:v>6092200861.8999996</c:v>
                </c:pt>
                <c:pt idx="6">
                  <c:v>5343962231.3800001</c:v>
                </c:pt>
                <c:pt idx="7">
                  <c:v>5497411390.0600004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9185682205.8600006</c:v>
                </c:pt>
                <c:pt idx="1">
                  <c:v>9127484124.8700008</c:v>
                </c:pt>
                <c:pt idx="2">
                  <c:v>9127484124.8700008</c:v>
                </c:pt>
                <c:pt idx="3">
                  <c:v>8900067341.75</c:v>
                </c:pt>
                <c:pt idx="4">
                  <c:v>9002100492.6000004</c:v>
                </c:pt>
                <c:pt idx="5">
                  <c:v>7836403828.5699997</c:v>
                </c:pt>
                <c:pt idx="6">
                  <c:v>7513963217.6099997</c:v>
                </c:pt>
                <c:pt idx="7">
                  <c:v>8617426859.8999996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43389293078.400002</c:v>
                </c:pt>
                <c:pt idx="1">
                  <c:v>42904757930.620003</c:v>
                </c:pt>
                <c:pt idx="2">
                  <c:v>42904757930.620003</c:v>
                </c:pt>
                <c:pt idx="3">
                  <c:v>40827045909.459999</c:v>
                </c:pt>
                <c:pt idx="4">
                  <c:v>41350592554.18</c:v>
                </c:pt>
                <c:pt idx="5">
                  <c:v>40221091593.739998</c:v>
                </c:pt>
                <c:pt idx="6">
                  <c:v>35974763692.769997</c:v>
                </c:pt>
                <c:pt idx="7">
                  <c:v>36586166700.440002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44832586533.790001</c:v>
                </c:pt>
                <c:pt idx="1">
                  <c:v>44985142829.040001</c:v>
                </c:pt>
                <c:pt idx="2">
                  <c:v>44985142829.040001</c:v>
                </c:pt>
                <c:pt idx="3">
                  <c:v>44981949366.459999</c:v>
                </c:pt>
                <c:pt idx="4">
                  <c:v>44949886892.879997</c:v>
                </c:pt>
                <c:pt idx="5">
                  <c:v>44981748251.300003</c:v>
                </c:pt>
                <c:pt idx="6">
                  <c:v>45020680491.550003</c:v>
                </c:pt>
                <c:pt idx="7">
                  <c:v>45017989680.260002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62352546406.18</c:v>
                </c:pt>
                <c:pt idx="1">
                  <c:v>62929331805.75</c:v>
                </c:pt>
                <c:pt idx="2">
                  <c:v>62929331805.75</c:v>
                </c:pt>
                <c:pt idx="3">
                  <c:v>62604975443.599998</c:v>
                </c:pt>
                <c:pt idx="4">
                  <c:v>61560248976.550003</c:v>
                </c:pt>
                <c:pt idx="5">
                  <c:v>61350395725.389999</c:v>
                </c:pt>
                <c:pt idx="6">
                  <c:v>61547234998.809998</c:v>
                </c:pt>
                <c:pt idx="7">
                  <c:v>61877000937.379997</c:v>
                </c:pt>
              </c:numCache>
            </c:numRef>
          </c:val>
        </c:ser>
        <c:marker val="1"/>
        <c:axId val="44949888"/>
        <c:axId val="4495142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dd\-mmm</c:formatCode>
                <c:ptCount val="3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17105769041.98</c:v>
                </c:pt>
                <c:pt idx="1">
                  <c:v>17199294457.560001</c:v>
                </c:pt>
                <c:pt idx="2">
                  <c:v>17199294457.560001</c:v>
                </c:pt>
                <c:pt idx="3">
                  <c:v>16897583905.93</c:v>
                </c:pt>
                <c:pt idx="4">
                  <c:v>16915312956.690001</c:v>
                </c:pt>
                <c:pt idx="5">
                  <c:v>16823401398.879999</c:v>
                </c:pt>
                <c:pt idx="6">
                  <c:v>16734018207.129999</c:v>
                </c:pt>
                <c:pt idx="7">
                  <c:v>16809104076.709999</c:v>
                </c:pt>
              </c:numCache>
            </c:numRef>
          </c:val>
        </c:ser>
        <c:marker val="1"/>
        <c:axId val="45819008"/>
        <c:axId val="44952960"/>
      </c:lineChart>
      <c:catAx>
        <c:axId val="4494988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44951424"/>
        <c:crosses val="autoZero"/>
        <c:lblAlgn val="ctr"/>
        <c:lblOffset val="100"/>
      </c:catAx>
      <c:valAx>
        <c:axId val="4495142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4949888"/>
        <c:crossesAt val="41880"/>
        <c:crossBetween val="midCat"/>
      </c:valAx>
      <c:valAx>
        <c:axId val="4495296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45819008"/>
        <c:crosses val="max"/>
        <c:crossBetween val="between"/>
      </c:valAx>
      <c:dateAx>
        <c:axId val="45819008"/>
        <c:scaling>
          <c:orientation val="minMax"/>
        </c:scaling>
        <c:delete val="1"/>
        <c:axPos val="b"/>
        <c:numFmt formatCode="dd\-mmm" sourceLinked="1"/>
        <c:tickLblPos val="none"/>
        <c:crossAx val="4495296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51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</a:t>
            </a:r>
            <a:r>
              <a:rPr lang="en-US" sz="1600" baseline="0"/>
              <a:t>  14, 201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301E-2"/>
        </c:manualLayout>
      </c:layout>
    </c:title>
    <c:plotArea>
      <c:layout>
        <c:manualLayout>
          <c:layoutTarget val="inner"/>
          <c:xMode val="edge"/>
          <c:yMode val="edge"/>
          <c:x val="0.11863373538551419"/>
          <c:y val="0.16834325370345671"/>
          <c:w val="0.8780310474570950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41908</c:v>
                </c:pt>
                <c:pt idx="1">
                  <c:v>41915</c:v>
                </c:pt>
                <c:pt idx="2">
                  <c:v>41922</c:v>
                </c:pt>
                <c:pt idx="3">
                  <c:v>41929</c:v>
                </c:pt>
                <c:pt idx="4">
                  <c:v>41936</c:v>
                </c:pt>
                <c:pt idx="5">
                  <c:v>41943</c:v>
                </c:pt>
                <c:pt idx="6">
                  <c:v>41950</c:v>
                </c:pt>
                <c:pt idx="7">
                  <c:v>41957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187100266476.87</c:v>
                </c:pt>
                <c:pt idx="1">
                  <c:v>187329597604.03</c:v>
                </c:pt>
                <c:pt idx="2">
                  <c:v>187329597604.03</c:v>
                </c:pt>
                <c:pt idx="3">
                  <c:v>184019936616.73999</c:v>
                </c:pt>
                <c:pt idx="4">
                  <c:v>183671467463.76001</c:v>
                </c:pt>
                <c:pt idx="5">
                  <c:v>180955978802.38</c:v>
                </c:pt>
                <c:pt idx="6">
                  <c:v>175680491278</c:v>
                </c:pt>
                <c:pt idx="7">
                  <c:v>177992869547.95001</c:v>
                </c:pt>
              </c:numCache>
            </c:numRef>
          </c:val>
        </c:ser>
        <c:marker val="1"/>
        <c:axId val="45827584"/>
        <c:axId val="45829120"/>
      </c:lineChart>
      <c:catAx>
        <c:axId val="4582758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5829120"/>
        <c:crosses val="autoZero"/>
        <c:lblAlgn val="ctr"/>
        <c:lblOffset val="100"/>
      </c:catAx>
      <c:valAx>
        <c:axId val="4582912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58275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zoomScale="180" zoomScaleNormal="180" workbookViewId="0">
      <selection activeCell="F9" sqref="F9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2" t="s">
        <v>105</v>
      </c>
      <c r="B3" s="93"/>
      <c r="C3" s="93"/>
      <c r="D3" s="93"/>
      <c r="E3" s="93"/>
      <c r="F3" s="93"/>
      <c r="G3" s="94"/>
      <c r="I3" s="12"/>
      <c r="M3" s="7"/>
    </row>
    <row r="4" spans="1:14" ht="29.25" customHeight="1" thickBot="1">
      <c r="A4" s="9"/>
      <c r="B4" s="10"/>
      <c r="C4" s="10"/>
      <c r="D4" s="95" t="s">
        <v>103</v>
      </c>
      <c r="E4" s="96"/>
      <c r="F4" s="95" t="s">
        <v>102</v>
      </c>
      <c r="G4" s="96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2">
        <v>10127931191.42</v>
      </c>
      <c r="E7" s="73">
        <v>9159.25</v>
      </c>
      <c r="F7" s="72">
        <v>10318570109.440001</v>
      </c>
      <c r="G7" s="73">
        <v>9382.9599999999991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2">
        <v>4503221742.0100002</v>
      </c>
      <c r="E8" s="73">
        <v>297.32170000000002</v>
      </c>
      <c r="F8" s="72">
        <v>4521684790.3000002</v>
      </c>
      <c r="G8" s="73">
        <v>299.12569999999999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3">
        <v>3171766367.1100001</v>
      </c>
      <c r="E9" s="73">
        <v>2224.96</v>
      </c>
      <c r="F9" s="73">
        <v>3238761663.5599999</v>
      </c>
      <c r="G9" s="73">
        <v>2272.44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2">
        <v>2032570965.6300001</v>
      </c>
      <c r="E10" s="73">
        <v>1.81</v>
      </c>
      <c r="F10" s="72">
        <v>2056814117.4400001</v>
      </c>
      <c r="G10" s="73">
        <v>1.83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4">
        <v>759543725.76999998</v>
      </c>
      <c r="E11" s="75">
        <v>1.18</v>
      </c>
      <c r="F11" s="74">
        <v>785434649.66999996</v>
      </c>
      <c r="G11" s="75">
        <v>1.22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4">
        <v>554906360.96000004</v>
      </c>
      <c r="E12" s="75">
        <v>2.39</v>
      </c>
      <c r="F12" s="74">
        <v>558906029.61000001</v>
      </c>
      <c r="G12" s="75">
        <v>2.4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4">
        <v>140839534.68000001</v>
      </c>
      <c r="E13" s="75">
        <v>94.57</v>
      </c>
      <c r="F13" s="74">
        <v>149419951.02000001</v>
      </c>
      <c r="G13" s="75">
        <v>100.64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4">
        <v>199383556</v>
      </c>
      <c r="E14" s="75">
        <v>11.09</v>
      </c>
      <c r="F14" s="74">
        <v>210058481</v>
      </c>
      <c r="G14" s="75">
        <v>11.69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4">
        <v>1284454583.1500001</v>
      </c>
      <c r="E15" s="75">
        <v>0.76219999999999999</v>
      </c>
      <c r="F15" s="74">
        <v>1307758205.1700001</v>
      </c>
      <c r="G15" s="75">
        <v>0.7802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4">
        <v>3481987765.6700001</v>
      </c>
      <c r="E16" s="75">
        <v>14.2987</v>
      </c>
      <c r="F16" s="74">
        <v>3525388151.7399998</v>
      </c>
      <c r="G16" s="75">
        <v>14.5345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4">
        <v>1246926808.3599999</v>
      </c>
      <c r="E17" s="75">
        <v>0.63139999999999996</v>
      </c>
      <c r="F17" s="76">
        <v>1267142214.3900001</v>
      </c>
      <c r="G17" s="77">
        <v>0.64170000000000005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4">
        <v>87130033.920000002</v>
      </c>
      <c r="E18" s="75">
        <v>1.0900000000000001</v>
      </c>
      <c r="F18" s="76">
        <v>86962133.319999993</v>
      </c>
      <c r="G18" s="77">
        <v>1.0900000000000001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4">
        <v>148710631.52000001</v>
      </c>
      <c r="E19" s="75">
        <v>0.9</v>
      </c>
      <c r="F19" s="76">
        <v>154456998.93000001</v>
      </c>
      <c r="G19" s="77">
        <v>0.93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4">
        <v>3056176860.73</v>
      </c>
      <c r="E20" s="75">
        <v>11.543699999999999</v>
      </c>
      <c r="F20" s="74">
        <v>3259915486.3099999</v>
      </c>
      <c r="G20" s="75">
        <v>12.361800000000001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8">
        <v>385726054.26999998</v>
      </c>
      <c r="E21" s="75">
        <v>137.83000000000001</v>
      </c>
      <c r="F21" s="78">
        <v>400093129.68000001</v>
      </c>
      <c r="G21" s="75">
        <v>143.07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4">
        <v>221428573.75</v>
      </c>
      <c r="E22" s="75">
        <v>0.95</v>
      </c>
      <c r="F22" s="74">
        <v>193100768.13</v>
      </c>
      <c r="G22" s="75">
        <v>0.98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4">
        <v>4572058937.8199997</v>
      </c>
      <c r="E23" s="75">
        <v>103.24</v>
      </c>
      <c r="F23" s="74">
        <v>4551699820.7299995</v>
      </c>
      <c r="G23" s="75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9">
        <f>SUM(D7:D23)</f>
        <v>35974763692.770004</v>
      </c>
      <c r="E24" s="80"/>
      <c r="F24" s="79">
        <f>SUM(F7:F23)</f>
        <v>36586166700.440002</v>
      </c>
      <c r="G24" s="80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9"/>
      <c r="E25" s="80"/>
      <c r="F25" s="79"/>
      <c r="G25" s="80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1">
        <v>29089700437.330002</v>
      </c>
      <c r="E26" s="73">
        <v>100</v>
      </c>
      <c r="F26" s="81">
        <v>29262224653.799999</v>
      </c>
      <c r="G26" s="73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1">
        <v>26432552200</v>
      </c>
      <c r="E27" s="73">
        <v>100</v>
      </c>
      <c r="F27" s="81">
        <v>26603580600</v>
      </c>
      <c r="G27" s="73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1">
        <v>178301694.36000001</v>
      </c>
      <c r="E28" s="73">
        <v>1.0942000000000001</v>
      </c>
      <c r="F28" s="81">
        <v>178788554.72999999</v>
      </c>
      <c r="G28" s="73">
        <v>1.0972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1">
        <v>610877293.55999994</v>
      </c>
      <c r="E29" s="73">
        <v>100</v>
      </c>
      <c r="F29" s="81">
        <v>612820052.02999997</v>
      </c>
      <c r="G29" s="73">
        <v>100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1">
        <v>5235803373.5600004</v>
      </c>
      <c r="E30" s="75">
        <v>1</v>
      </c>
      <c r="F30" s="81">
        <v>5219587076.8199997</v>
      </c>
      <c r="G30" s="75">
        <v>1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2">
        <f>SUM(D26:D30)</f>
        <v>61547234998.809998</v>
      </c>
      <c r="E31" s="75"/>
      <c r="F31" s="82">
        <f>SUM(F26:F30)</f>
        <v>61877000937.380005</v>
      </c>
      <c r="G31" s="75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9"/>
      <c r="E32" s="75"/>
      <c r="F32" s="79"/>
      <c r="G32" s="75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1">
        <v>1060935884.8099999</v>
      </c>
      <c r="E33" s="75">
        <v>130.46</v>
      </c>
      <c r="F33" s="81">
        <v>1048952069.21</v>
      </c>
      <c r="G33" s="75">
        <v>129.05000000000001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1">
        <v>380655392.49000001</v>
      </c>
      <c r="E34" s="75">
        <v>1.2898000000000001</v>
      </c>
      <c r="F34" s="81">
        <v>379462491.13</v>
      </c>
      <c r="G34" s="75">
        <v>1.2858000000000001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1">
        <v>1039150264.36</v>
      </c>
      <c r="E35" s="75">
        <v>1930.77</v>
      </c>
      <c r="F35" s="81">
        <v>1040879615.1</v>
      </c>
      <c r="G35" s="75">
        <v>1934.52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1">
        <v>437809021.81</v>
      </c>
      <c r="E36" s="75">
        <v>1.23</v>
      </c>
      <c r="F36" s="81">
        <v>403440734.20999998</v>
      </c>
      <c r="G36" s="75">
        <v>1.23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1">
        <v>725235218.09000003</v>
      </c>
      <c r="E37" s="75">
        <v>1702.79</v>
      </c>
      <c r="F37" s="81">
        <v>726772945.35000002</v>
      </c>
      <c r="G37" s="75">
        <v>1706.03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1">
        <v>5360299435.6000004</v>
      </c>
      <c r="E38" s="75">
        <v>1</v>
      </c>
      <c r="F38" s="81">
        <v>5499240553.9099998</v>
      </c>
      <c r="G38" s="75">
        <v>1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1">
        <v>698042275.51999998</v>
      </c>
      <c r="E39" s="75">
        <v>15.21</v>
      </c>
      <c r="F39" s="81">
        <v>695413582.15999997</v>
      </c>
      <c r="G39" s="75">
        <v>15.178900000000001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1">
        <v>4377530206.9300003</v>
      </c>
      <c r="E40" s="75">
        <v>1099.46</v>
      </c>
      <c r="F40" s="81">
        <v>4360676207.6800003</v>
      </c>
      <c r="G40" s="75">
        <v>1094.54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1">
        <v>2129721072.52</v>
      </c>
      <c r="E41" s="75">
        <v>152.08000000000001</v>
      </c>
      <c r="F41" s="81">
        <v>2127721974.96</v>
      </c>
      <c r="G41" s="75">
        <v>152.69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1">
        <v>524639435</v>
      </c>
      <c r="E42" s="75">
        <v>1.06</v>
      </c>
      <c r="F42" s="81">
        <v>526543903</v>
      </c>
      <c r="G42" s="75">
        <v>1.06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9">
        <f>SUM(D33:D42)</f>
        <v>16734018207.130001</v>
      </c>
      <c r="E43" s="80"/>
      <c r="F43" s="79">
        <f>SUM(F33:F42)</f>
        <v>16809104076.709999</v>
      </c>
      <c r="G43" s="80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9"/>
      <c r="E44" s="80"/>
      <c r="F44" s="79"/>
      <c r="G44" s="80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3">
        <v>2372357592</v>
      </c>
      <c r="E45" s="71">
        <v>100</v>
      </c>
      <c r="F45" s="83">
        <v>2373468581</v>
      </c>
      <c r="G45" s="71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4">
        <v>13800863600.629999</v>
      </c>
      <c r="E46" s="75">
        <v>50</v>
      </c>
      <c r="F46" s="74">
        <v>13797061800.34</v>
      </c>
      <c r="G46" s="75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4">
        <v>28847459298.919998</v>
      </c>
      <c r="E47" s="75">
        <v>10.81</v>
      </c>
      <c r="F47" s="74">
        <v>28847459298.919998</v>
      </c>
      <c r="G47" s="75">
        <v>10.81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9">
        <f>SUM(D45:D47)</f>
        <v>45020680491.549995</v>
      </c>
      <c r="E48" s="80">
        <v>0</v>
      </c>
      <c r="F48" s="79">
        <f>SUM(F45:F47)</f>
        <v>45017989680.259995</v>
      </c>
      <c r="G48" s="80">
        <v>0</v>
      </c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9"/>
      <c r="E49" s="80"/>
      <c r="F49" s="79"/>
      <c r="G49" s="80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4">
        <v>130513872</v>
      </c>
      <c r="E50" s="75">
        <v>81.650000000000006</v>
      </c>
      <c r="F50" s="84">
        <v>133066445</v>
      </c>
      <c r="G50" s="75">
        <v>83.25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1">
        <v>1090925322.1900001</v>
      </c>
      <c r="E51" s="75">
        <v>1.2049000000000001</v>
      </c>
      <c r="F51" s="81">
        <v>1099615867</v>
      </c>
      <c r="G51" s="75">
        <v>1.2146999999999999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1">
        <v>0</v>
      </c>
      <c r="E52" s="75">
        <v>0</v>
      </c>
      <c r="F52" s="81">
        <v>991298049.21000004</v>
      </c>
      <c r="G52" s="75">
        <v>1.67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5">
        <v>4758849423.8299999</v>
      </c>
      <c r="E53" s="75">
        <v>114.27</v>
      </c>
      <c r="F53" s="85">
        <v>4839045255.4300003</v>
      </c>
      <c r="G53" s="75">
        <v>116.23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1">
        <v>137719700</v>
      </c>
      <c r="E54" s="75">
        <v>2.35</v>
      </c>
      <c r="F54" s="81">
        <v>142607124</v>
      </c>
      <c r="G54" s="75">
        <v>2.4300000000000002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81">
        <v>1126004928.0999999</v>
      </c>
      <c r="E55" s="75">
        <v>1693.33</v>
      </c>
      <c r="F55" s="81">
        <v>1140925996.3</v>
      </c>
      <c r="G55" s="75">
        <v>1720.05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6">
        <v>43744002.460000001</v>
      </c>
      <c r="E56" s="71">
        <v>20.46</v>
      </c>
      <c r="F56" s="86">
        <v>45780316.299999997</v>
      </c>
      <c r="G56" s="71">
        <v>21.51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6">
        <v>226205969.03</v>
      </c>
      <c r="E57" s="71">
        <v>93.4</v>
      </c>
      <c r="F57" s="86">
        <v>225087806.66</v>
      </c>
      <c r="G57" s="71">
        <v>92.94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9">
        <f>SUM(D50:D57)</f>
        <v>7513963217.6100006</v>
      </c>
      <c r="E58" s="80"/>
      <c r="F58" s="79">
        <f>SUM(F50:F57)</f>
        <v>8617426859.9000015</v>
      </c>
      <c r="G58" s="80"/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9"/>
      <c r="E59" s="80"/>
      <c r="F59" s="79"/>
      <c r="G59" s="80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81">
        <v>704299483.69000006</v>
      </c>
      <c r="E60" s="75">
        <v>12.069699999999999</v>
      </c>
      <c r="F60" s="81">
        <v>738340497.48000002</v>
      </c>
      <c r="G60" s="75">
        <v>12.676399999999999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81">
        <v>1980280130.6199999</v>
      </c>
      <c r="E61" s="75">
        <v>0.91</v>
      </c>
      <c r="F61" s="81">
        <v>2002440130.4000001</v>
      </c>
      <c r="G61" s="75">
        <v>0.92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81">
        <v>2205505107.9499998</v>
      </c>
      <c r="E62" s="75">
        <v>0.89</v>
      </c>
      <c r="F62" s="81">
        <v>2301151487.48</v>
      </c>
      <c r="G62" s="75">
        <v>0.93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85">
        <v>299867129.70999998</v>
      </c>
      <c r="E63" s="75">
        <v>22.529499999999999</v>
      </c>
      <c r="F63" s="85">
        <v>298391902.31999999</v>
      </c>
      <c r="G63" s="75">
        <v>22.437200000000001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81">
        <v>154010379.41</v>
      </c>
      <c r="E64" s="75">
        <v>150.13</v>
      </c>
      <c r="F64" s="81">
        <v>157087372.38</v>
      </c>
      <c r="G64" s="75">
        <v>152.81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7">
        <f>SUM(D60:D64)</f>
        <v>5343962231.3800001</v>
      </c>
      <c r="E65" s="80"/>
      <c r="F65" s="87">
        <f>SUM(F60:F64)</f>
        <v>5497411390.0600004</v>
      </c>
      <c r="G65" s="80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9"/>
      <c r="E66" s="80"/>
      <c r="F66" s="79"/>
      <c r="G66" s="80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86">
        <v>1006125015.16</v>
      </c>
      <c r="E67" s="71">
        <v>552.20000000000005</v>
      </c>
      <c r="F67" s="86">
        <v>1029518517.87</v>
      </c>
      <c r="G67" s="71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9"/>
      <c r="E68" s="80"/>
      <c r="F68" s="79"/>
      <c r="G68" s="80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9"/>
      <c r="E69" s="80"/>
      <c r="F69" s="79"/>
      <c r="G69" s="80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6">
        <v>398626294.92000002</v>
      </c>
      <c r="E70" s="71">
        <v>1646.65</v>
      </c>
      <c r="F70" s="86">
        <v>401197495.83999997</v>
      </c>
      <c r="G70" s="71">
        <v>1694.81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6">
        <v>1390547735.3299999</v>
      </c>
      <c r="E71" s="71">
        <v>1885.42</v>
      </c>
      <c r="F71" s="86">
        <v>1401388911.53</v>
      </c>
      <c r="G71" s="71">
        <v>1888.64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6">
        <v>750569393.34000003</v>
      </c>
      <c r="E72" s="71">
        <v>1758.05</v>
      </c>
      <c r="F72" s="86">
        <v>755664977.96000004</v>
      </c>
      <c r="G72" s="71">
        <v>1770.14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9">
        <f>SUM(D70:D72)</f>
        <v>2539743423.5900002</v>
      </c>
      <c r="E73" s="80"/>
      <c r="F73" s="79">
        <f>SUM(F70:F72)</f>
        <v>2558251385.3299999</v>
      </c>
      <c r="G73" s="80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9">
        <f>SUM(D24,D31,D43,D48,D58,D65,D67,D73)</f>
        <v>175680491278</v>
      </c>
      <c r="E74" s="80"/>
      <c r="F74" s="79">
        <f>SUM(F24,F31,F43,F48,F58,F65,F67,F73)</f>
        <v>177992869547.94995</v>
      </c>
      <c r="G74" s="80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9"/>
      <c r="E75" s="80"/>
      <c r="F75" s="79"/>
      <c r="G75" s="80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101</v>
      </c>
      <c r="E76" s="70"/>
      <c r="F76" s="28" t="s">
        <v>104</v>
      </c>
      <c r="G76" s="80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6">
        <v>2221578000</v>
      </c>
      <c r="E77" s="71">
        <v>14.87</v>
      </c>
      <c r="F77" s="86">
        <v>2330640000</v>
      </c>
      <c r="G77" s="71">
        <v>15.6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6">
        <v>276300000</v>
      </c>
      <c r="E78" s="71">
        <v>1842</v>
      </c>
      <c r="F78" s="86">
        <v>286800000</v>
      </c>
      <c r="G78" s="71">
        <v>1912</v>
      </c>
      <c r="I78" s="8"/>
      <c r="M78" s="7"/>
    </row>
    <row r="79" spans="1:14" ht="12" customHeight="1">
      <c r="A79" s="53"/>
      <c r="B79" s="31" t="s">
        <v>89</v>
      </c>
      <c r="C79" s="36"/>
      <c r="D79" s="88">
        <f>D77+D78</f>
        <v>2497878000</v>
      </c>
      <c r="E79" s="80"/>
      <c r="F79" s="88">
        <f>F77+F78</f>
        <v>2617440000</v>
      </c>
      <c r="G79" s="80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9">
        <f t="shared" ref="D80:F80" si="0">SUM(D74,D79)</f>
        <v>178178369278</v>
      </c>
      <c r="E80" s="90"/>
      <c r="F80" s="89">
        <f t="shared" si="0"/>
        <v>180610309547.94995</v>
      </c>
      <c r="G80" s="91"/>
      <c r="I80" s="63"/>
      <c r="M80" s="7"/>
    </row>
    <row r="81" spans="1:14" ht="12" customHeight="1">
      <c r="A81" s="55"/>
      <c r="B81" s="31"/>
      <c r="C81" s="31"/>
      <c r="D81" s="97" t="s">
        <v>100</v>
      </c>
      <c r="E81" s="97"/>
      <c r="F81" s="97"/>
      <c r="G81" s="97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7"/>
      <c r="E82" s="97"/>
      <c r="F82" s="97"/>
      <c r="G82" s="97"/>
      <c r="I82" s="8"/>
      <c r="K82" s="24"/>
      <c r="L82" s="24"/>
      <c r="M82" s="7"/>
      <c r="N82" s="25"/>
    </row>
    <row r="83" spans="1:14" ht="12" customHeight="1">
      <c r="A83" s="55"/>
      <c r="B83" s="31"/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7" t="s">
        <v>91</v>
      </c>
      <c r="E84" s="97"/>
      <c r="F84" s="97"/>
      <c r="G84" s="97"/>
      <c r="I84" s="8"/>
      <c r="M84" s="7"/>
    </row>
    <row r="85" spans="1:14" ht="12" customHeight="1">
      <c r="A85" s="55"/>
      <c r="B85" s="31"/>
      <c r="C85" s="31"/>
      <c r="D85" s="97"/>
      <c r="E85" s="97"/>
      <c r="F85" s="97"/>
      <c r="G85" s="97"/>
      <c r="I85" s="39"/>
      <c r="M85" s="7"/>
    </row>
    <row r="86" spans="1:14" ht="12" customHeight="1">
      <c r="A86" s="55"/>
      <c r="B86" s="31"/>
      <c r="C86" s="31"/>
      <c r="D86" s="97"/>
      <c r="E86" s="97"/>
      <c r="F86" s="97"/>
      <c r="G86" s="97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41908</v>
      </c>
      <c r="D1" s="64">
        <v>41915</v>
      </c>
      <c r="E1" s="64">
        <v>41922</v>
      </c>
      <c r="F1" s="64">
        <v>41929</v>
      </c>
      <c r="G1" s="64">
        <v>41936</v>
      </c>
      <c r="H1" s="64">
        <v>41943</v>
      </c>
      <c r="I1" s="64">
        <v>41950</v>
      </c>
      <c r="J1" s="64">
        <v>41957</v>
      </c>
    </row>
    <row r="2" spans="2:10">
      <c r="B2" t="s">
        <v>7</v>
      </c>
      <c r="C2" s="2">
        <v>1048022145.54</v>
      </c>
      <c r="D2" s="2">
        <v>1046530115.74</v>
      </c>
      <c r="E2" s="2">
        <v>1046530115.74</v>
      </c>
      <c r="F2" s="2">
        <v>1026821506.25</v>
      </c>
      <c r="G2" s="2">
        <v>1039186479.66</v>
      </c>
      <c r="H2" s="2">
        <v>1027522249.92</v>
      </c>
      <c r="I2" s="2">
        <v>1006125015.16</v>
      </c>
      <c r="J2" s="2">
        <v>1029518517.87</v>
      </c>
    </row>
    <row r="3" spans="2:10">
      <c r="B3" t="s">
        <v>6</v>
      </c>
      <c r="C3" s="2">
        <v>2654933135.8000002</v>
      </c>
      <c r="D3" s="2">
        <v>2652336760.3899999</v>
      </c>
      <c r="E3" s="2">
        <v>2652336760.3899999</v>
      </c>
      <c r="F3" s="2">
        <v>2594403441.8499999</v>
      </c>
      <c r="G3" s="2">
        <v>2616802200.5100002</v>
      </c>
      <c r="H3" s="2">
        <v>2623214892.6799998</v>
      </c>
      <c r="I3" s="2">
        <v>2539743423.5900002</v>
      </c>
      <c r="J3" s="2">
        <v>2558251385.3299999</v>
      </c>
    </row>
    <row r="4" spans="2:10">
      <c r="B4" t="s">
        <v>5</v>
      </c>
      <c r="C4" s="2">
        <v>6531433929.3199997</v>
      </c>
      <c r="D4" s="2">
        <v>6484719580.0600004</v>
      </c>
      <c r="E4" s="2">
        <v>6484719580.0600004</v>
      </c>
      <c r="F4" s="2">
        <v>6187089701.4399996</v>
      </c>
      <c r="G4" s="2">
        <v>6237336910.6899996</v>
      </c>
      <c r="H4" s="2">
        <v>6092200861.8999996</v>
      </c>
      <c r="I4" s="2">
        <v>5343962231.3800001</v>
      </c>
      <c r="J4" s="2">
        <v>5497411390.0600004</v>
      </c>
    </row>
    <row r="5" spans="2:10">
      <c r="B5" t="s">
        <v>4</v>
      </c>
      <c r="C5" s="2">
        <v>9185682205.8600006</v>
      </c>
      <c r="D5" s="2">
        <v>9127484124.8700008</v>
      </c>
      <c r="E5" s="2">
        <v>9127484124.8700008</v>
      </c>
      <c r="F5" s="2">
        <v>8900067341.75</v>
      </c>
      <c r="G5" s="2">
        <v>9002100492.6000004</v>
      </c>
      <c r="H5" s="2">
        <v>7836403828.5699997</v>
      </c>
      <c r="I5" s="2">
        <v>7513963217.6099997</v>
      </c>
      <c r="J5" s="2">
        <v>8617426859.8999996</v>
      </c>
    </row>
    <row r="6" spans="2:10">
      <c r="B6" t="s">
        <v>2</v>
      </c>
      <c r="C6" s="2">
        <v>17105769041.98</v>
      </c>
      <c r="D6" s="2">
        <v>17199294457.560001</v>
      </c>
      <c r="E6" s="2">
        <v>17199294457.560001</v>
      </c>
      <c r="F6" s="2">
        <v>16897583905.93</v>
      </c>
      <c r="G6" s="2">
        <v>16915312956.690001</v>
      </c>
      <c r="H6" s="2">
        <v>16823401398.879999</v>
      </c>
      <c r="I6" s="2">
        <v>16734018207.129999</v>
      </c>
      <c r="J6" s="2">
        <v>16809104076.709999</v>
      </c>
    </row>
    <row r="7" spans="2:10">
      <c r="B7" t="s">
        <v>0</v>
      </c>
      <c r="C7" s="2">
        <v>43389293078.400002</v>
      </c>
      <c r="D7" s="2">
        <v>42904757930.620003</v>
      </c>
      <c r="E7" s="2">
        <v>42904757930.620003</v>
      </c>
      <c r="F7" s="2">
        <v>40827045909.459999</v>
      </c>
      <c r="G7" s="2">
        <v>41350592554.18</v>
      </c>
      <c r="H7" s="2">
        <v>40221091593.739998</v>
      </c>
      <c r="I7" s="2">
        <v>35974763692.769997</v>
      </c>
      <c r="J7" s="2">
        <v>36586166700.440002</v>
      </c>
    </row>
    <row r="8" spans="2:10">
      <c r="B8" t="s">
        <v>3</v>
      </c>
      <c r="C8" s="2">
        <v>44832586533.790001</v>
      </c>
      <c r="D8" s="2">
        <v>44985142829.040001</v>
      </c>
      <c r="E8" s="2">
        <v>44985142829.040001</v>
      </c>
      <c r="F8" s="2">
        <v>44981949366.459999</v>
      </c>
      <c r="G8" s="2">
        <v>44949886892.879997</v>
      </c>
      <c r="H8" s="2">
        <v>44981748251.300003</v>
      </c>
      <c r="I8" s="2">
        <v>45020680491.550003</v>
      </c>
      <c r="J8" s="2">
        <v>45017989680.260002</v>
      </c>
    </row>
    <row r="9" spans="2:10">
      <c r="B9" t="s">
        <v>1</v>
      </c>
      <c r="C9" s="2">
        <v>62352546406.18</v>
      </c>
      <c r="D9" s="2">
        <v>62929331805.75</v>
      </c>
      <c r="E9" s="2">
        <v>62929331805.75</v>
      </c>
      <c r="F9" s="2">
        <v>62604975443.599998</v>
      </c>
      <c r="G9" s="2">
        <v>61560248976.550003</v>
      </c>
      <c r="H9" s="2">
        <v>61350395725.389999</v>
      </c>
      <c r="I9" s="2">
        <v>61547234998.809998</v>
      </c>
      <c r="J9" s="2">
        <v>61877000937.379997</v>
      </c>
    </row>
    <row r="10" spans="2:10" s="4" customFormat="1">
      <c r="B10" s="4" t="s">
        <v>8</v>
      </c>
      <c r="C10" s="5">
        <f>SUM(C2:C9)</f>
        <v>187100266476.87</v>
      </c>
      <c r="D10" s="5">
        <f>SUM(D2:D9)</f>
        <v>187329597604.03</v>
      </c>
      <c r="E10" s="5">
        <f>SUM(E2:E9)</f>
        <v>187329597604.03</v>
      </c>
      <c r="F10" s="5">
        <f>SUM(F2:F9)</f>
        <v>184019936616.73999</v>
      </c>
      <c r="G10" s="5">
        <f t="shared" ref="G10:J10" si="0">SUM(G2:G9)</f>
        <v>183671467463.76001</v>
      </c>
      <c r="H10" s="5">
        <f t="shared" si="0"/>
        <v>180955978802.38</v>
      </c>
      <c r="I10" s="5">
        <f t="shared" si="0"/>
        <v>175680491278</v>
      </c>
      <c r="J10" s="5">
        <f t="shared" si="0"/>
        <v>177992869547.95001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2014-10-10T08:40:29Z</cp:lastPrinted>
  <dcterms:created xsi:type="dcterms:W3CDTF">2014-07-02T14:15:07Z</dcterms:created>
  <dcterms:modified xsi:type="dcterms:W3CDTF">2014-11-18T14:12:24Z</dcterms:modified>
</cp:coreProperties>
</file>