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8" i="9"/>
  <c r="F43"/>
  <c r="D78"/>
  <c r="J10" i="1"/>
  <c r="E79" i="9"/>
  <c r="F24"/>
  <c r="F31"/>
  <c r="F57"/>
  <c r="F64"/>
  <c r="F72"/>
  <c r="F78"/>
  <c r="D24"/>
  <c r="D31"/>
  <c r="D43"/>
  <c r="D48"/>
  <c r="D64"/>
  <c r="D72"/>
  <c r="D73"/>
  <c r="D79"/>
  <c r="I10" i="1"/>
  <c r="D98" i="9" l="1"/>
  <c r="H10" i="1"/>
  <c r="C10"/>
  <c r="D10"/>
  <c r="E10"/>
  <c r="F10"/>
  <c r="G10"/>
  <c r="F73" i="9" l="1"/>
  <c r="F79"/>
</calcChain>
</file>

<file path=xl/sharedStrings.xml><?xml version="1.0" encoding="utf-8"?>
<sst xmlns="http://schemas.openxmlformats.org/spreadsheetml/2006/main" count="149" uniqueCount="109">
  <si>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</si>
  <si>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</si>
  <si>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</si>
  <si>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</si>
  <si>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</si>
  <si>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</si>
  <si>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</si>
  <si>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</si>
  <si>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</si>
  <si>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</si>
  <si>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</si>
  <si>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</si>
  <si>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</si>
  <si>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</si>
  <si>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</si>
  <si>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</si>
  <si>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</si>
  <si>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</si>
  <si>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</si>
  <si>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</si>
  <si>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</si>
  <si>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</si>
  <si>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</si>
  <si>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</si>
  <si>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</si>
  <si>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</si>
  <si>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</si>
  <si>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</si>
  <si>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</si>
  <si>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</si>
  <si>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</si>
  <si>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</si>
  <si>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</si>
  <si>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</si>
  <si>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</si>
  <si>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</si>
  <si>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</si>
  <si>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</si>
  <si>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</si>
  <si>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</si>
  <si>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</si>
  <si>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</si>
  <si>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</si>
  <si>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</si>
  <si>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</si>
  <si>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</si>
  <si>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</si>
  <si>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</si>
  <si>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</si>
  <si>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</si>
  <si>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</si>
  <si>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</si>
  <si>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</si>
  <si>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</si>
  <si>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</si>
  <si>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</si>
  <si>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</si>
  <si>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</si>
  <si>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</si>
  <si>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</si>
  <si>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</si>
  <si>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</si>
  <si>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</si>
  <si>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</si>
  <si>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</si>
  <si>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</si>
  <si>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</si>
  <si>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</si>
  <si>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</si>
  <si>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</si>
  <si>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</si>
  <si>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</si>
  <si>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</si>
  <si>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</si>
  <si>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</si>
  <si>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</si>
  <si>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</si>
  <si>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</si>
  <si>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</si>
  <si>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</si>
  <si>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</si>
  <si>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</si>
  <si>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</si>
  <si>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</si>
  <si>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</si>
  <si>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</si>
  <si>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</si>
  <si>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</si>
  <si>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</si>
  <si>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</si>
  <si>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</si>
  <si>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</si>
  <si>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Afrinvest Asset Mgt Plc</t>
  </si>
  <si>
    <t>Stanbic IBTC Money Market Fund</t>
  </si>
  <si>
    <t>Aug 1</t>
  </si>
  <si>
    <t>Nigeria International Growth Fund</t>
  </si>
  <si>
    <t>Aug 8</t>
  </si>
  <si>
    <t>SFS Fixed Income Fund</t>
  </si>
  <si>
    <t>Aug 15</t>
  </si>
  <si>
    <t>AIICO Capital Ltd</t>
  </si>
  <si>
    <t>AIICO Money Market Fund</t>
  </si>
  <si>
    <t>Aug 22</t>
  </si>
  <si>
    <t>NAV and Unit Price as at Week Ended September 05, 2014</t>
  </si>
  <si>
    <t>NB: LEGACY EQUITY FUND HAS NOT SUBMITTED THEIR INFORMATION</t>
  </si>
  <si>
    <t>Sept 05</t>
  </si>
  <si>
    <t>NET ASSET VALUES AND UNIT PRICES OF FUND MANAGEMENT AND COLLECTIVE INVESTMENTS SCHEMES AS AT WEEK ENDED 12 SEPTEMBER, 2014</t>
  </si>
  <si>
    <t>NAV and Unit Price as at Week Ended September 12, 2014</t>
  </si>
  <si>
    <t>Market Cap as at 12/9/2014</t>
  </si>
  <si>
    <t>;12 Sept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</si>
</sst>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8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9" xfId="0" applyFont="1" applyBorder="1" applyAlignment="1">
      <alignment wrapText="1"/>
    </xf>
    <xf numFmtId="0" fontId="5" fillId="0" borderId="7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9" xfId="0" applyFont="1" applyBorder="1" applyAlignment="1"/>
    <xf numFmtId="0" fontId="5" fillId="0" borderId="9" xfId="0" applyFont="1" applyBorder="1"/>
    <xf numFmtId="43" fontId="8" fillId="0" borderId="10" xfId="2" applyFont="1" applyBorder="1"/>
    <xf numFmtId="4" fontId="8" fillId="0" borderId="7" xfId="0" applyNumberFormat="1" applyFont="1" applyBorder="1" applyAlignment="1">
      <alignment wrapText="1"/>
    </xf>
    <xf numFmtId="43" fontId="5" fillId="0" borderId="7" xfId="2" applyFont="1" applyBorder="1" applyAlignment="1">
      <alignment horizontal="center" vertical="top" wrapText="1"/>
    </xf>
    <xf numFmtId="43" fontId="5" fillId="0" borderId="10" xfId="2" applyFont="1" applyBorder="1" applyAlignment="1">
      <alignment horizontal="center" vertical="top" wrapText="1"/>
    </xf>
    <xf numFmtId="43" fontId="8" fillId="0" borderId="7" xfId="2" applyFont="1" applyBorder="1"/>
    <xf numFmtId="0" fontId="5" fillId="0" borderId="0" xfId="0" applyFont="1" applyBorder="1" applyAlignment="1">
      <alignment wrapText="1"/>
    </xf>
    <xf numFmtId="0" fontId="5" fillId="0" borderId="7" xfId="0" applyFont="1" applyBorder="1"/>
    <xf numFmtId="4" fontId="8" fillId="0" borderId="0" xfId="0" applyNumberFormat="1" applyFont="1" applyBorder="1"/>
    <xf numFmtId="43" fontId="8" fillId="0" borderId="10" xfId="2" applyFont="1" applyBorder="1" applyAlignment="1">
      <alignment horizontal="center" vertical="top" wrapText="1"/>
    </xf>
    <xf numFmtId="0" fontId="5" fillId="0" borderId="0" xfId="0" applyFont="1" applyBorder="1"/>
    <xf numFmtId="43" fontId="8" fillId="0" borderId="7" xfId="2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NumberFormat="1" applyFont="1" applyBorder="1"/>
    <xf numFmtId="43" fontId="5" fillId="0" borderId="7" xfId="2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1" xfId="0" applyFont="1" applyBorder="1"/>
    <xf numFmtId="0" fontId="5" fillId="0" borderId="12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14" fontId="5" fillId="0" borderId="7" xfId="2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wrapText="1"/>
    </xf>
    <xf numFmtId="43" fontId="8" fillId="0" borderId="17" xfId="2" applyFont="1" applyBorder="1"/>
    <xf numFmtId="43" fontId="5" fillId="0" borderId="17" xfId="2" applyFont="1" applyBorder="1" applyAlignment="1">
      <alignment horizontal="center" vertical="top" wrapText="1"/>
    </xf>
    <xf numFmtId="43" fontId="8" fillId="0" borderId="17" xfId="2" applyFont="1" applyBorder="1" applyAlignment="1">
      <alignment horizontal="center"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/>
    <xf numFmtId="0" fontId="5" fillId="0" borderId="0" xfId="0" applyFont="1" applyBorder="1" applyAlignment="1">
      <alignment horizontal="center" wrapText="1"/>
    </xf>
    <xf numFmtId="4" fontId="8" fillId="0" borderId="7" xfId="0" applyNumberFormat="1" applyFont="1" applyBorder="1"/>
    <xf numFmtId="4" fontId="8" fillId="0" borderId="17" xfId="0" applyNumberFormat="1" applyFont="1" applyBorder="1"/>
    <xf numFmtId="0" fontId="8" fillId="0" borderId="17" xfId="0" applyFont="1" applyBorder="1"/>
    <xf numFmtId="4" fontId="5" fillId="0" borderId="7" xfId="0" applyNumberFormat="1" applyFont="1" applyBorder="1"/>
    <xf numFmtId="43" fontId="10" fillId="0" borderId="7" xfId="2" applyFont="1" applyBorder="1" applyAlignment="1">
      <alignment horizontal="center" vertical="top" wrapText="1"/>
    </xf>
    <xf numFmtId="43" fontId="5" fillId="0" borderId="18" xfId="2" applyFont="1" applyBorder="1" applyAlignment="1">
      <alignment horizontal="center" vertical="top" wrapText="1"/>
    </xf>
    <xf numFmtId="43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43" fontId="5" fillId="0" borderId="0" xfId="0" applyNumberFormat="1" applyFont="1" applyBorder="1"/>
    <xf numFmtId="17" fontId="0" fillId="0" borderId="0" xfId="0" applyNumberFormat="1" applyFont="1"/>
    <xf numFmtId="43" fontId="0" fillId="0" borderId="0" xfId="0" applyNumberFormat="1" applyFont="1"/>
    <xf numFmtId="4" fontId="0" fillId="0" borderId="0" xfId="0" applyNumberFormat="1" applyFont="1"/>
    <xf numFmtId="43" fontId="1" fillId="0" borderId="0" xfId="2" applyFont="1" applyBorder="1" applyAlignment="1">
      <alignment horizontal="center" vertical="top" wrapText="1"/>
    </xf>
    <xf numFmtId="17" fontId="0" fillId="0" borderId="0" xfId="0" quotePrefix="1" applyNumberFormat="1"/>
    <xf numFmtId="43" fontId="3" fillId="0" borderId="0" xfId="2" applyFont="1" applyBorder="1" applyAlignment="1">
      <alignment horizontal="left"/>
    </xf>
    <xf numFmtId="16" fontId="0" fillId="0" borderId="0" xfId="0" applyNumberFormat="1"/>
    <xf numFmtId="0" fontId="5" fillId="0" borderId="20" xfId="0" applyFont="1" applyBorder="1"/>
    <xf numFmtId="16" fontId="0" fillId="0" borderId="0" xfId="0" quotePrefix="1" applyNumberForma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</a:p>
          <a:p>
            <a:pPr>
              <a:defRPr lang="en-US" sz="2400"/>
            </a:pPr>
            <a:r>
              <a:rPr lang="en-US" sz="1800"/>
              <a:t>(Eight</a:t>
            </a:r>
            <a:r>
              <a:rPr lang="en-US" sz="1800" baseline="0"/>
              <a:t> (8) </a:t>
            </a:r>
            <a:r>
              <a:rPr lang="en-US" sz="1800"/>
              <a:t>W</a:t>
            </a:r>
            <a:r>
              <a:rPr lang="en-US" sz="1800" baseline="0"/>
              <a:t>eeks ending September 12, 2014)</a:t>
            </a:r>
            <a:r>
              <a:rPr lang="en-US" sz="2400"/>
              <a:t> 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9.0764423311584741E-2"/>
          <c:y val="0.13410692294495119"/>
          <c:w val="0.89421661323126556"/>
          <c:h val="0.658436982947879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Trend'!$C$1:$H$1</c:f>
              <c:strCache>
                <c:ptCount val="6"/>
                <c:pt idx="0">
                  <c:v>Jul-25</c:v>
                </c:pt>
                <c:pt idx="1">
                  <c:v>Aug 1</c:v>
                </c:pt>
                <c:pt idx="2">
                  <c:v>Aug 8</c:v>
                </c:pt>
                <c:pt idx="3">
                  <c:v>Aug 15</c:v>
                </c:pt>
                <c:pt idx="4">
                  <c:v>Aug 22</c:v>
                </c:pt>
                <c:pt idx="5">
                  <c:v>29-Aug</c:v>
                </c:pt>
              </c:strCache>
            </c:strRef>
          </c:cat>
          <c:val>
            <c:numRef>
              <c:f>'NAV Trend'!$C$2:$H$2</c:f>
              <c:numCache>
                <c:formatCode>_(* #,##0.00_);_(* \(#,##0.00\);_(* "-"??_);_(@_)</c:formatCode>
                <c:ptCount val="6"/>
                <c:pt idx="0">
                  <c:v>1034975119.51</c:v>
                </c:pt>
                <c:pt idx="1">
                  <c:v>1043231027.08</c:v>
                </c:pt>
                <c:pt idx="2">
                  <c:v>1082899568.3</c:v>
                </c:pt>
                <c:pt idx="3">
                  <c:v>1040200886.76</c:v>
                </c:pt>
                <c:pt idx="4">
                  <c:v>1042267749.0599999</c:v>
                </c:pt>
                <c:pt idx="5" formatCode="#,##0.00">
                  <c:v>1046071210.6799999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Trend'!$C$1:$H$1</c:f>
              <c:strCache>
                <c:ptCount val="6"/>
                <c:pt idx="0">
                  <c:v>Jul-25</c:v>
                </c:pt>
                <c:pt idx="1">
                  <c:v>Aug 1</c:v>
                </c:pt>
                <c:pt idx="2">
                  <c:v>Aug 8</c:v>
                </c:pt>
                <c:pt idx="3">
                  <c:v>Aug 15</c:v>
                </c:pt>
                <c:pt idx="4">
                  <c:v>Aug 22</c:v>
                </c:pt>
                <c:pt idx="5">
                  <c:v>29-Aug</c:v>
                </c:pt>
              </c:strCache>
            </c:strRef>
          </c:cat>
          <c:val>
            <c:numRef>
              <c:f>'NAV Trend'!$C$3:$H$3</c:f>
              <c:numCache>
                <c:formatCode>_(* #,##0.00_);_(* \(#,##0.00\);_(* "-"??_);_(@_)</c:formatCode>
                <c:ptCount val="6"/>
                <c:pt idx="0">
                  <c:v>2411826705.3400002</c:v>
                </c:pt>
                <c:pt idx="1">
                  <c:v>2396634932.3800001</c:v>
                </c:pt>
                <c:pt idx="2">
                  <c:v>2460158248.6999998</c:v>
                </c:pt>
                <c:pt idx="3">
                  <c:v>2478658474.3699999</c:v>
                </c:pt>
                <c:pt idx="4">
                  <c:v>2507340353.6300001</c:v>
                </c:pt>
                <c:pt idx="5" formatCode="#,##0.00">
                  <c:v>2516220531.9200001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strRef>
              <c:f>'NAV Trend'!$C$1:$H$1</c:f>
              <c:strCache>
                <c:ptCount val="6"/>
                <c:pt idx="0">
                  <c:v>Jul-25</c:v>
                </c:pt>
                <c:pt idx="1">
                  <c:v>Aug 1</c:v>
                </c:pt>
                <c:pt idx="2">
                  <c:v>Aug 8</c:v>
                </c:pt>
                <c:pt idx="3">
                  <c:v>Aug 15</c:v>
                </c:pt>
                <c:pt idx="4">
                  <c:v>Aug 22</c:v>
                </c:pt>
                <c:pt idx="5">
                  <c:v>29-Aug</c:v>
                </c:pt>
              </c:strCache>
            </c:strRef>
          </c:cat>
          <c:val>
            <c:numRef>
              <c:f>'NAV Trend'!$C$4:$H$4</c:f>
              <c:numCache>
                <c:formatCode>_(* #,##0.00_);_(* \(#,##0.00\);_(* "-"??_);_(@_)</c:formatCode>
                <c:ptCount val="6"/>
                <c:pt idx="0">
                  <c:v>6719699730.8500004</c:v>
                </c:pt>
                <c:pt idx="1">
                  <c:v>6719864130.5200005</c:v>
                </c:pt>
                <c:pt idx="2">
                  <c:v>6761822959.2299995</c:v>
                </c:pt>
                <c:pt idx="3">
                  <c:v>6674527399.4799995</c:v>
                </c:pt>
                <c:pt idx="4">
                  <c:v>6583553884.9499998</c:v>
                </c:pt>
                <c:pt idx="5" formatCode="#,##0.00">
                  <c:v>6556324755.0500002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Jul-25</c:v>
                </c:pt>
                <c:pt idx="1">
                  <c:v>Aug 1</c:v>
                </c:pt>
                <c:pt idx="2">
                  <c:v>Aug 8</c:v>
                </c:pt>
                <c:pt idx="3">
                  <c:v>Aug 15</c:v>
                </c:pt>
                <c:pt idx="4">
                  <c:v>Aug 22</c:v>
                </c:pt>
                <c:pt idx="5">
                  <c:v>29-Aug</c:v>
                </c:pt>
              </c:strCache>
            </c:strRef>
          </c:cat>
          <c:val>
            <c:numRef>
              <c:f>'NAV Trend'!$C$5:$H$5</c:f>
              <c:numCache>
                <c:formatCode>_(* #,##0.00_);_(* \(#,##0.00\);_(* "-"??_);_(@_)</c:formatCode>
                <c:ptCount val="6"/>
                <c:pt idx="0">
                  <c:v>8893699611.6700001</c:v>
                </c:pt>
                <c:pt idx="1">
                  <c:v>8866741940.1100006</c:v>
                </c:pt>
                <c:pt idx="2">
                  <c:v>8916039399</c:v>
                </c:pt>
                <c:pt idx="3">
                  <c:v>8770847263.5499992</c:v>
                </c:pt>
                <c:pt idx="4">
                  <c:v>8757603919.3999996</c:v>
                </c:pt>
                <c:pt idx="5" formatCode="#,##0.00">
                  <c:v>8775944601.8199997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strRef>
              <c:f>'NAV Trend'!$C$1:$H$1</c:f>
              <c:strCache>
                <c:ptCount val="6"/>
                <c:pt idx="0">
                  <c:v>Jul-25</c:v>
                </c:pt>
                <c:pt idx="1">
                  <c:v>Aug 1</c:v>
                </c:pt>
                <c:pt idx="2">
                  <c:v>Aug 8</c:v>
                </c:pt>
                <c:pt idx="3">
                  <c:v>Aug 15</c:v>
                </c:pt>
                <c:pt idx="4">
                  <c:v>Aug 22</c:v>
                </c:pt>
                <c:pt idx="5">
                  <c:v>29-Aug</c:v>
                </c:pt>
              </c:strCache>
            </c:strRef>
          </c:cat>
          <c:val>
            <c:numRef>
              <c:f>'NAV Trend'!$C$7:$H$7</c:f>
              <c:numCache>
                <c:formatCode>_(* #,##0.00_);_(* \(#,##0.00\);_(* "-"??_);_(@_)</c:formatCode>
                <c:ptCount val="6"/>
                <c:pt idx="0">
                  <c:v>45006477429.019997</c:v>
                </c:pt>
                <c:pt idx="1">
                  <c:v>43820309995.18</c:v>
                </c:pt>
                <c:pt idx="2">
                  <c:v>45072025708.330002</c:v>
                </c:pt>
                <c:pt idx="3">
                  <c:v>44026146275.480003</c:v>
                </c:pt>
                <c:pt idx="4">
                  <c:v>43970809094.080002</c:v>
                </c:pt>
                <c:pt idx="5" formatCode="#,##0.00">
                  <c:v>43615535065.25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Jul-25</c:v>
                </c:pt>
                <c:pt idx="1">
                  <c:v>Aug 1</c:v>
                </c:pt>
                <c:pt idx="2">
                  <c:v>Aug 8</c:v>
                </c:pt>
                <c:pt idx="3">
                  <c:v>Aug 15</c:v>
                </c:pt>
                <c:pt idx="4">
                  <c:v>Aug 22</c:v>
                </c:pt>
                <c:pt idx="5">
                  <c:v>29-Aug</c:v>
                </c:pt>
              </c:strCache>
            </c:strRef>
          </c:cat>
          <c:val>
            <c:numRef>
              <c:f>'NAV Trend'!$C$8:$H$8</c:f>
              <c:numCache>
                <c:formatCode>_(* #,##0.00_);_(* \(#,##0.00\);_(* "-"??_);_(@_)</c:formatCode>
                <c:ptCount val="6"/>
                <c:pt idx="0">
                  <c:v>44142112328.650002</c:v>
                </c:pt>
                <c:pt idx="1">
                  <c:v>44185563488.629997</c:v>
                </c:pt>
                <c:pt idx="2">
                  <c:v>44312030192.769997</c:v>
                </c:pt>
                <c:pt idx="3">
                  <c:v>44304380734.529999</c:v>
                </c:pt>
                <c:pt idx="4">
                  <c:v>42198684804.370003</c:v>
                </c:pt>
                <c:pt idx="5" formatCode="#,##0.00">
                  <c:v>41962928929.639999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Jul-25</c:v>
                </c:pt>
                <c:pt idx="1">
                  <c:v>Aug 1</c:v>
                </c:pt>
                <c:pt idx="2">
                  <c:v>Aug 8</c:v>
                </c:pt>
                <c:pt idx="3">
                  <c:v>Aug 15</c:v>
                </c:pt>
                <c:pt idx="4">
                  <c:v>Aug 22</c:v>
                </c:pt>
                <c:pt idx="5">
                  <c:v>29-Aug</c:v>
                </c:pt>
              </c:strCache>
            </c:strRef>
          </c:cat>
          <c:val>
            <c:numRef>
              <c:f>'NAV Trend'!$C$9:$H$9</c:f>
              <c:numCache>
                <c:formatCode>#,##0.00</c:formatCode>
                <c:ptCount val="6"/>
                <c:pt idx="0">
                  <c:v>60407603785.339996</c:v>
                </c:pt>
                <c:pt idx="1">
                  <c:v>59323018434.43</c:v>
                </c:pt>
                <c:pt idx="2">
                  <c:v>59518049090.150002</c:v>
                </c:pt>
                <c:pt idx="3">
                  <c:v>59121188351.120003</c:v>
                </c:pt>
                <c:pt idx="4">
                  <c:v>60454614775.269997</c:v>
                </c:pt>
                <c:pt idx="5">
                  <c:v>60888470496.779999</c:v>
                </c:pt>
              </c:numCache>
            </c:numRef>
          </c:val>
        </c:ser>
        <c:marker val="1"/>
        <c:axId val="121209216"/>
        <c:axId val="121210752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Jul-25</c:v>
                </c:pt>
                <c:pt idx="1">
                  <c:v>Aug 1</c:v>
                </c:pt>
                <c:pt idx="2">
                  <c:v>Aug 8</c:v>
                </c:pt>
                <c:pt idx="3">
                  <c:v>Aug 15</c:v>
                </c:pt>
                <c:pt idx="4">
                  <c:v>Aug 22</c:v>
                </c:pt>
                <c:pt idx="5">
                  <c:v>29-Aug</c:v>
                </c:pt>
              </c:strCache>
            </c:strRef>
          </c:cat>
          <c:val>
            <c:numRef>
              <c:f>'NAV Trend'!$C$6:$H$6</c:f>
              <c:numCache>
                <c:formatCode>_(* #,##0.00_);_(* \(#,##0.00\);_(* "-"??_);_(@_)</c:formatCode>
                <c:ptCount val="6"/>
                <c:pt idx="0">
                  <c:v>17007217173.629999</c:v>
                </c:pt>
                <c:pt idx="1">
                  <c:v>16685088109.459999</c:v>
                </c:pt>
                <c:pt idx="2">
                  <c:v>16533427330.99</c:v>
                </c:pt>
                <c:pt idx="3">
                  <c:v>16985557885.68</c:v>
                </c:pt>
                <c:pt idx="4">
                  <c:v>16758843656.77</c:v>
                </c:pt>
                <c:pt idx="5" formatCode="#,##0.00">
                  <c:v>16992030817.969999</c:v>
                </c:pt>
              </c:numCache>
            </c:numRef>
          </c:val>
        </c:ser>
        <c:marker val="1"/>
        <c:axId val="121222272"/>
        <c:axId val="121212288"/>
      </c:lineChart>
      <c:catAx>
        <c:axId val="12120921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21210752"/>
        <c:crosses val="autoZero"/>
        <c:auto val="1"/>
        <c:lblAlgn val="ctr"/>
        <c:lblOffset val="100"/>
      </c:catAx>
      <c:valAx>
        <c:axId val="12121075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1209216"/>
        <c:crosses val="autoZero"/>
        <c:crossBetween val="between"/>
      </c:valAx>
      <c:valAx>
        <c:axId val="121212288"/>
        <c:scaling>
          <c:orientation val="minMax"/>
        </c:scaling>
        <c:delete val="1"/>
        <c:axPos val="r"/>
        <c:numFmt formatCode="_(* #,##0.00_);_(* \(#,##0.00\);_(* &quot;-&quot;??_);_(@_)" sourceLinked="1"/>
        <c:tickLblPos val="none"/>
        <c:crossAx val="121222272"/>
        <c:crosses val="max"/>
        <c:crossBetween val="between"/>
      </c:valAx>
      <c:catAx>
        <c:axId val="121222272"/>
        <c:scaling>
          <c:orientation val="minMax"/>
        </c:scaling>
        <c:delete val="1"/>
        <c:axPos val="b"/>
        <c:tickLblPos val="none"/>
        <c:crossAx val="121212288"/>
        <c:crosses val="autoZero"/>
        <c:auto val="1"/>
        <c:lblAlgn val="ctr"/>
        <c:lblOffset val="100"/>
        <c:tickMarkSkip val="4"/>
      </c:catAx>
    </c:plotArea>
    <c:legend>
      <c:legendPos val="b"/>
      <c:layout>
        <c:manualLayout>
          <c:xMode val="edge"/>
          <c:yMode val="edge"/>
          <c:x val="0.10807321427534702"/>
          <c:y val="0.87118163768064705"/>
          <c:w val="0.853486947477908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September</a:t>
            </a:r>
            <a:r>
              <a:rPr lang="en-US" sz="1600" baseline="0"/>
              <a:t> 12 201</a:t>
            </a:r>
            <a:r>
              <a:rPr lang="en-US" sz="1600"/>
              <a:t>4)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9.8328519452729204E-2"/>
          <c:y val="0.15704386699184544"/>
          <c:w val="0.8866525170901190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strRef>
              <c:f>'NAV Trend'!$C$1:$H$1</c:f>
              <c:strCache>
                <c:ptCount val="6"/>
                <c:pt idx="0">
                  <c:v>Jul-25</c:v>
                </c:pt>
                <c:pt idx="1">
                  <c:v>Aug 1</c:v>
                </c:pt>
                <c:pt idx="2">
                  <c:v>Aug 8</c:v>
                </c:pt>
                <c:pt idx="3">
                  <c:v>Aug 15</c:v>
                </c:pt>
                <c:pt idx="4">
                  <c:v>Aug 22</c:v>
                </c:pt>
                <c:pt idx="5">
                  <c:v>29-Aug</c:v>
                </c:pt>
              </c:strCache>
            </c:strRef>
          </c:cat>
          <c:val>
            <c:numRef>
              <c:f>'NAV Trend'!$C$10:$H$10</c:f>
              <c:numCache>
                <c:formatCode>_(* #,##0.00_);_(* \(#,##0.00\);_(* "-"??_);_(@_)</c:formatCode>
                <c:ptCount val="6"/>
                <c:pt idx="0">
                  <c:v>184588636764.5</c:v>
                </c:pt>
                <c:pt idx="1">
                  <c:v>183040452057.79001</c:v>
                </c:pt>
                <c:pt idx="2">
                  <c:v>184656452497.47</c:v>
                </c:pt>
                <c:pt idx="3">
                  <c:v>183401507270.97</c:v>
                </c:pt>
                <c:pt idx="4">
                  <c:v>182273718237.53</c:v>
                </c:pt>
                <c:pt idx="5">
                  <c:v>182353526409.10999</c:v>
                </c:pt>
              </c:numCache>
            </c:numRef>
          </c:val>
        </c:ser>
        <c:marker val="1"/>
        <c:axId val="118134272"/>
        <c:axId val="118135808"/>
      </c:lineChart>
      <c:catAx>
        <c:axId val="11813427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8135808"/>
        <c:crosses val="autoZero"/>
        <c:auto val="1"/>
        <c:lblAlgn val="ctr"/>
        <c:lblOffset val="100"/>
      </c:catAx>
      <c:valAx>
        <c:axId val="11813580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813427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7"/>
  <sheetViews>
    <sheetView tabSelected="1" topLeftCell="A44" zoomScale="140" zoomScaleNormal="140" workbookViewId="0">
      <selection activeCell="F57" sqref="F57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2.42578125" style="7" customWidth="1"/>
    <col min="5" max="5" width="12.85546875" style="7" customWidth="1"/>
    <col min="6" max="6" width="13.42578125" style="7" customWidth="1"/>
    <col min="7" max="7" width="11.85546875" style="7" customWidth="1"/>
    <col min="8" max="8" width="13.140625" style="7" customWidth="1"/>
    <col min="9" max="9" width="19.28515625" style="7" customWidth="1"/>
    <col min="10" max="10" width="12.85546875" style="7" customWidth="1"/>
    <col min="11" max="11" width="14.425781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8.85546875" style="7"/>
  </cols>
  <sheetData>
    <row r="2" spans="1:14" ht="12" customHeight="1" thickBot="1"/>
    <row r="3" spans="1:14" ht="18" customHeight="1" thickBot="1">
      <c r="A3" s="91" t="s">
        <v>105</v>
      </c>
      <c r="B3" s="92"/>
      <c r="C3" s="92"/>
      <c r="D3" s="92"/>
      <c r="E3" s="92"/>
      <c r="F3" s="92"/>
      <c r="G3" s="93"/>
      <c r="I3" s="12"/>
      <c r="M3" s="7"/>
    </row>
    <row r="4" spans="1:14" ht="29.25" customHeight="1" thickBot="1">
      <c r="A4" s="9"/>
      <c r="B4" s="10"/>
      <c r="C4" s="10"/>
      <c r="D4" s="94" t="s">
        <v>102</v>
      </c>
      <c r="E4" s="95"/>
      <c r="F4" s="94" t="s">
        <v>106</v>
      </c>
      <c r="G4" s="96"/>
      <c r="H4" s="11"/>
      <c r="I4" s="47"/>
      <c r="J4" s="12"/>
      <c r="M4" s="7"/>
    </row>
    <row r="5" spans="1:14" ht="28.5" customHeight="1">
      <c r="A5" s="58" t="s">
        <v>9</v>
      </c>
      <c r="B5" s="13" t="s">
        <v>10</v>
      </c>
      <c r="C5" s="13" t="s">
        <v>11</v>
      </c>
      <c r="D5" s="14" t="s">
        <v>12</v>
      </c>
      <c r="E5" s="14" t="s">
        <v>13</v>
      </c>
      <c r="F5" s="19" t="s">
        <v>14</v>
      </c>
      <c r="G5" s="59" t="s">
        <v>13</v>
      </c>
      <c r="H5" s="20"/>
      <c r="I5" s="43"/>
      <c r="J5" s="15"/>
      <c r="K5" s="15"/>
      <c r="L5" s="16"/>
      <c r="M5" s="7"/>
    </row>
    <row r="6" spans="1:14" ht="12.95" customHeight="1" thickBot="1">
      <c r="A6" s="60"/>
      <c r="B6" s="18"/>
      <c r="C6" s="18" t="s">
        <v>0</v>
      </c>
      <c r="D6" s="19" t="s">
        <v>14</v>
      </c>
      <c r="E6" s="19" t="s">
        <v>14</v>
      </c>
      <c r="G6" s="61" t="s">
        <v>14</v>
      </c>
      <c r="I6" s="43"/>
      <c r="J6" s="20"/>
      <c r="K6" s="20"/>
      <c r="L6" s="20"/>
      <c r="M6" s="7"/>
    </row>
    <row r="7" spans="1:14" ht="12.95" customHeight="1" thickBot="1">
      <c r="A7" s="62">
        <v>1</v>
      </c>
      <c r="B7" s="21" t="s">
        <v>15</v>
      </c>
      <c r="C7" s="22" t="s">
        <v>16</v>
      </c>
      <c r="D7" s="69">
        <v>13531999577.379999</v>
      </c>
      <c r="E7" s="70">
        <v>11309.58</v>
      </c>
      <c r="F7" s="69">
        <v>13498747828.139999</v>
      </c>
      <c r="G7" s="70">
        <v>11207.93</v>
      </c>
      <c r="H7" s="23"/>
      <c r="I7" s="42"/>
      <c r="J7" s="23"/>
      <c r="K7" s="24"/>
      <c r="L7" s="24"/>
      <c r="M7" s="7"/>
      <c r="N7" s="25"/>
    </row>
    <row r="8" spans="1:14" ht="12.95" customHeight="1" thickBot="1">
      <c r="A8" s="62">
        <v>2</v>
      </c>
      <c r="B8" s="21" t="s">
        <v>17</v>
      </c>
      <c r="C8" s="22" t="s">
        <v>18</v>
      </c>
      <c r="D8" s="69">
        <v>5058926985.1000004</v>
      </c>
      <c r="E8" s="71">
        <v>333.15570000000002</v>
      </c>
      <c r="F8" s="69">
        <v>5037904143</v>
      </c>
      <c r="G8" s="71">
        <v>332.85849999999999</v>
      </c>
      <c r="H8" s="23"/>
      <c r="I8" s="42"/>
      <c r="J8" s="23"/>
      <c r="K8" s="24"/>
      <c r="L8" s="24"/>
      <c r="M8" s="7"/>
      <c r="N8" s="25"/>
    </row>
    <row r="9" spans="1:14" ht="12.95" customHeight="1" thickBot="1">
      <c r="A9" s="62">
        <v>3</v>
      </c>
      <c r="B9" s="21" t="s">
        <v>19</v>
      </c>
      <c r="C9" s="22" t="s">
        <v>20</v>
      </c>
      <c r="D9" s="69">
        <v>3663009292.5700002</v>
      </c>
      <c r="E9" s="70">
        <v>2520.0700000000002</v>
      </c>
      <c r="F9" s="69">
        <v>3647469593.9899998</v>
      </c>
      <c r="G9" s="70">
        <v>2513.6799999999998</v>
      </c>
      <c r="H9" s="23"/>
      <c r="I9" s="42"/>
      <c r="J9" s="23"/>
      <c r="K9" s="24"/>
      <c r="L9" s="24"/>
      <c r="M9" s="7"/>
      <c r="N9" s="25"/>
    </row>
    <row r="10" spans="1:14" ht="12.95" customHeight="1" thickBot="1">
      <c r="A10" s="62">
        <v>4</v>
      </c>
      <c r="B10" s="26" t="s">
        <v>21</v>
      </c>
      <c r="C10" s="22" t="s">
        <v>95</v>
      </c>
      <c r="D10" s="69">
        <v>2316318011.4499998</v>
      </c>
      <c r="E10" s="71">
        <v>2.0499999999999998</v>
      </c>
      <c r="F10" s="69">
        <v>2321015595.5700002</v>
      </c>
      <c r="G10" s="71">
        <v>2.0499999999999998</v>
      </c>
      <c r="H10" s="23"/>
      <c r="I10" s="42"/>
      <c r="J10" s="23"/>
      <c r="K10" s="24"/>
      <c r="L10" s="24"/>
      <c r="M10" s="7"/>
      <c r="N10" s="25"/>
    </row>
    <row r="11" spans="1:14" ht="12.95" customHeight="1" thickBot="1">
      <c r="A11" s="62">
        <v>5</v>
      </c>
      <c r="B11" s="27" t="s">
        <v>22</v>
      </c>
      <c r="C11" s="22" t="s">
        <v>23</v>
      </c>
      <c r="D11" s="28">
        <v>0</v>
      </c>
      <c r="E11" s="63"/>
      <c r="F11" s="28">
        <v>925481000.47000003</v>
      </c>
      <c r="G11" s="63">
        <v>1.43</v>
      </c>
      <c r="I11" s="42"/>
      <c r="J11" s="23"/>
      <c r="K11" s="24"/>
      <c r="L11" s="24"/>
      <c r="M11" s="7"/>
      <c r="N11" s="25"/>
    </row>
    <row r="12" spans="1:14" ht="12.95" customHeight="1" thickBot="1">
      <c r="A12" s="62">
        <v>6</v>
      </c>
      <c r="B12" s="27" t="s">
        <v>24</v>
      </c>
      <c r="C12" s="22" t="s">
        <v>25</v>
      </c>
      <c r="D12" s="28">
        <v>628800108.14999998</v>
      </c>
      <c r="E12" s="63">
        <v>2.71</v>
      </c>
      <c r="F12" s="28">
        <v>640983896.97000003</v>
      </c>
      <c r="G12" s="63">
        <v>2.76</v>
      </c>
      <c r="H12" s="23"/>
      <c r="I12" s="42"/>
      <c r="J12" s="23"/>
      <c r="K12" s="24"/>
      <c r="L12" s="24"/>
      <c r="M12" s="7"/>
      <c r="N12" s="25"/>
    </row>
    <row r="13" spans="1:14" ht="12.95" customHeight="1" thickBot="1">
      <c r="A13" s="62">
        <v>7</v>
      </c>
      <c r="B13" s="27" t="s">
        <v>26</v>
      </c>
      <c r="C13" s="22" t="s">
        <v>27</v>
      </c>
      <c r="D13" s="28">
        <v>184986528.69</v>
      </c>
      <c r="E13" s="63">
        <v>124.65</v>
      </c>
      <c r="F13" s="28">
        <v>183010075.83000001</v>
      </c>
      <c r="G13" s="63">
        <v>123.67</v>
      </c>
      <c r="H13" s="23"/>
      <c r="I13" s="50"/>
      <c r="J13" s="23"/>
      <c r="K13" s="24"/>
      <c r="L13" s="24"/>
      <c r="M13" s="7"/>
      <c r="N13" s="25"/>
    </row>
    <row r="14" spans="1:14" ht="12.95" customHeight="1" thickBot="1">
      <c r="A14" s="62">
        <v>8</v>
      </c>
      <c r="B14" s="21" t="s">
        <v>28</v>
      </c>
      <c r="C14" s="22" t="s">
        <v>29</v>
      </c>
      <c r="D14" s="28">
        <v>250302027</v>
      </c>
      <c r="E14" s="63">
        <v>13.93</v>
      </c>
      <c r="F14" s="28">
        <v>250068795</v>
      </c>
      <c r="G14" s="63">
        <v>13.92</v>
      </c>
      <c r="H14" s="23"/>
      <c r="I14" s="42"/>
      <c r="J14" s="23"/>
      <c r="K14" s="24"/>
      <c r="L14" s="24"/>
      <c r="M14" s="7"/>
      <c r="N14" s="25"/>
    </row>
    <row r="15" spans="1:14" ht="12.95" customHeight="1" thickBot="1">
      <c r="A15" s="62">
        <v>9</v>
      </c>
      <c r="B15" s="21" t="s">
        <v>30</v>
      </c>
      <c r="C15" s="22" t="s">
        <v>31</v>
      </c>
      <c r="D15" s="28">
        <v>1489884397.8900001</v>
      </c>
      <c r="E15" s="63">
        <v>0.88919999999999999</v>
      </c>
      <c r="F15" s="28">
        <v>1490235095.4100001</v>
      </c>
      <c r="G15" s="63">
        <v>0.88970000000000005</v>
      </c>
      <c r="H15" s="23"/>
      <c r="I15" s="42"/>
      <c r="J15" s="23"/>
      <c r="K15" s="24"/>
      <c r="L15" s="24"/>
      <c r="M15" s="7"/>
      <c r="N15" s="25"/>
    </row>
    <row r="16" spans="1:14" ht="12.95" customHeight="1" thickBot="1">
      <c r="A16" s="62">
        <v>10</v>
      </c>
      <c r="B16" s="21" t="s">
        <v>17</v>
      </c>
      <c r="C16" s="22" t="s">
        <v>32</v>
      </c>
      <c r="D16" s="28">
        <v>4111102580.6900001</v>
      </c>
      <c r="E16" s="63">
        <v>16.8612</v>
      </c>
      <c r="F16" s="28">
        <v>4102574120.6500001</v>
      </c>
      <c r="G16" s="63">
        <v>16.850999999999999</v>
      </c>
      <c r="H16" s="23"/>
      <c r="I16" s="42"/>
      <c r="J16" s="23"/>
      <c r="K16" s="24"/>
      <c r="L16" s="24"/>
      <c r="M16" s="7"/>
      <c r="N16" s="25"/>
    </row>
    <row r="17" spans="1:14" ht="12.95" customHeight="1" thickBot="1">
      <c r="A17" s="62">
        <v>11</v>
      </c>
      <c r="B17" s="27" t="s">
        <v>33</v>
      </c>
      <c r="C17" s="22" t="s">
        <v>34</v>
      </c>
      <c r="D17" s="28">
        <v>1363596154.0899999</v>
      </c>
      <c r="E17" s="63">
        <v>0.6875</v>
      </c>
      <c r="F17" s="28">
        <v>1364241855.8699999</v>
      </c>
      <c r="G17" s="63">
        <v>0.6905</v>
      </c>
      <c r="H17" s="23"/>
      <c r="I17" s="42"/>
      <c r="J17" s="23"/>
      <c r="K17" s="24"/>
      <c r="L17" s="24"/>
      <c r="M17" s="7"/>
      <c r="N17" s="25"/>
    </row>
    <row r="18" spans="1:14" ht="12.95" customHeight="1" thickBot="1">
      <c r="A18" s="62">
        <v>12</v>
      </c>
      <c r="B18" s="21" t="s">
        <v>35</v>
      </c>
      <c r="C18" s="22" t="s">
        <v>36</v>
      </c>
      <c r="D18" s="28">
        <v>87842608.170000002</v>
      </c>
      <c r="E18" s="63">
        <v>1.0900000000000001</v>
      </c>
      <c r="F18" s="28">
        <v>88787149.099999994</v>
      </c>
      <c r="G18" s="63">
        <v>1.1100000000000001</v>
      </c>
      <c r="H18" s="23"/>
      <c r="I18" s="42"/>
      <c r="J18" s="23"/>
      <c r="K18" s="24"/>
      <c r="L18" s="24"/>
      <c r="M18" s="7"/>
      <c r="N18" s="25"/>
    </row>
    <row r="19" spans="1:14" ht="12.95" customHeight="1" thickBot="1">
      <c r="A19" s="62">
        <v>13</v>
      </c>
      <c r="B19" s="21" t="s">
        <v>35</v>
      </c>
      <c r="C19" s="22" t="s">
        <v>37</v>
      </c>
      <c r="D19" s="28">
        <v>178276637.44999999</v>
      </c>
      <c r="E19" s="63">
        <v>1.08</v>
      </c>
      <c r="F19" s="28">
        <v>177696576.78999999</v>
      </c>
      <c r="G19" s="63">
        <v>1.07</v>
      </c>
      <c r="H19" s="23"/>
      <c r="I19" s="50"/>
      <c r="J19" s="23"/>
      <c r="K19" s="24"/>
      <c r="L19" s="24"/>
      <c r="M19" s="7"/>
      <c r="N19" s="25"/>
    </row>
    <row r="20" spans="1:14" ht="12.95" customHeight="1" thickBot="1">
      <c r="A20" s="62">
        <v>14</v>
      </c>
      <c r="B20" s="21" t="s">
        <v>38</v>
      </c>
      <c r="C20" s="22" t="s">
        <v>39</v>
      </c>
      <c r="D20" s="28">
        <v>4018144931.25</v>
      </c>
      <c r="E20" s="63">
        <v>15.0091</v>
      </c>
      <c r="F20" s="28">
        <v>3977921015.8600001</v>
      </c>
      <c r="G20" s="63">
        <v>14.8889</v>
      </c>
      <c r="I20" s="42"/>
      <c r="J20" s="23"/>
      <c r="K20" s="24"/>
      <c r="L20" s="24"/>
      <c r="M20" s="7"/>
      <c r="N20" s="25"/>
    </row>
    <row r="21" spans="1:14" ht="12.95" customHeight="1" thickBot="1">
      <c r="A21" s="62">
        <v>15</v>
      </c>
      <c r="B21" s="21" t="s">
        <v>92</v>
      </c>
      <c r="C21" s="22" t="s">
        <v>40</v>
      </c>
      <c r="D21" s="29">
        <v>445090861.77999997</v>
      </c>
      <c r="E21" s="63">
        <v>155.94999999999999</v>
      </c>
      <c r="F21" s="29">
        <v>443061252.45999998</v>
      </c>
      <c r="G21" s="63">
        <v>156.21</v>
      </c>
      <c r="H21" s="23"/>
      <c r="I21" s="42"/>
      <c r="J21" s="23"/>
      <c r="K21" s="24"/>
      <c r="L21" s="24"/>
      <c r="M21" s="7"/>
      <c r="N21" s="25"/>
    </row>
    <row r="22" spans="1:14" ht="12.95" customHeight="1" thickBot="1">
      <c r="A22" s="62">
        <v>16</v>
      </c>
      <c r="B22" s="21" t="s">
        <v>41</v>
      </c>
      <c r="C22" s="17" t="s">
        <v>42</v>
      </c>
      <c r="D22" s="28">
        <v>262475995.44</v>
      </c>
      <c r="E22" s="63">
        <v>1.1299999999999999</v>
      </c>
      <c r="F22" s="28">
        <v>266192241.34999999</v>
      </c>
      <c r="G22" s="63">
        <v>1.1200000000000001</v>
      </c>
      <c r="H22" s="23"/>
      <c r="I22" s="46"/>
      <c r="J22" s="23"/>
      <c r="K22" s="24"/>
      <c r="L22" s="24"/>
      <c r="M22" s="7"/>
      <c r="N22" s="25"/>
    </row>
    <row r="23" spans="1:14" ht="12.95" customHeight="1" thickBot="1">
      <c r="A23" s="62">
        <v>17</v>
      </c>
      <c r="B23" s="21" t="s">
        <v>43</v>
      </c>
      <c r="C23" s="17" t="s">
        <v>44</v>
      </c>
      <c r="D23" s="28">
        <v>4852150346.6800003</v>
      </c>
      <c r="E23" s="63">
        <v>103.24</v>
      </c>
      <c r="F23" s="28">
        <v>4852150346.6800003</v>
      </c>
      <c r="G23" s="63">
        <v>103.24</v>
      </c>
      <c r="H23" s="23"/>
      <c r="I23" s="46"/>
      <c r="J23" s="23"/>
      <c r="K23" s="24"/>
      <c r="L23" s="24"/>
      <c r="M23" s="7"/>
      <c r="N23" s="25"/>
    </row>
    <row r="24" spans="1:14" ht="12.95" customHeight="1">
      <c r="A24" s="62"/>
      <c r="B24" s="17"/>
      <c r="C24" s="17"/>
      <c r="D24" s="30">
        <f>SUM(D7:D23)</f>
        <v>42442907043.779999</v>
      </c>
      <c r="E24" s="30"/>
      <c r="F24" s="30">
        <f>SUM(F7:F23)</f>
        <v>43267540583.139999</v>
      </c>
      <c r="G24" s="64"/>
      <c r="H24" s="23"/>
      <c r="I24" s="46"/>
      <c r="J24" s="23"/>
      <c r="K24" s="24"/>
      <c r="L24" s="24"/>
      <c r="M24" s="7"/>
    </row>
    <row r="25" spans="1:14" ht="12.95" customHeight="1" thickBot="1">
      <c r="A25" s="62"/>
      <c r="B25" s="22"/>
      <c r="C25" s="22" t="s">
        <v>1</v>
      </c>
      <c r="D25" s="30"/>
      <c r="E25" s="30"/>
      <c r="F25" s="30"/>
      <c r="G25" s="64"/>
      <c r="H25" s="23"/>
      <c r="I25" s="56"/>
      <c r="J25" s="23"/>
      <c r="K25" s="24"/>
      <c r="L25" s="24"/>
      <c r="M25" s="7"/>
    </row>
    <row r="26" spans="1:14" ht="12.95" customHeight="1" thickBot="1">
      <c r="A26" s="62">
        <v>18</v>
      </c>
      <c r="B26" s="21" t="s">
        <v>15</v>
      </c>
      <c r="C26" s="22" t="s">
        <v>93</v>
      </c>
      <c r="D26" s="32">
        <v>27813105758.77</v>
      </c>
      <c r="E26" s="70">
        <v>100</v>
      </c>
      <c r="F26" s="32">
        <v>28468641557.66</v>
      </c>
      <c r="G26" s="70">
        <v>100</v>
      </c>
      <c r="I26" s="42"/>
      <c r="J26" s="23"/>
      <c r="K26" s="24"/>
      <c r="L26" s="24"/>
      <c r="M26" s="7"/>
      <c r="N26" s="25"/>
    </row>
    <row r="27" spans="1:14" ht="12.95" customHeight="1" thickBot="1">
      <c r="A27" s="62">
        <v>19</v>
      </c>
      <c r="B27" s="21" t="s">
        <v>45</v>
      </c>
      <c r="C27" s="22" t="s">
        <v>46</v>
      </c>
      <c r="D27" s="32">
        <v>27793599300</v>
      </c>
      <c r="E27" s="71">
        <v>100</v>
      </c>
      <c r="F27" s="32">
        <v>27918697700</v>
      </c>
      <c r="G27" s="71">
        <v>100</v>
      </c>
      <c r="I27" s="42"/>
      <c r="J27" s="23"/>
      <c r="K27" s="24"/>
      <c r="L27" s="24"/>
      <c r="M27" s="7"/>
      <c r="N27" s="25"/>
    </row>
    <row r="28" spans="1:14" ht="12.95" customHeight="1" thickBot="1">
      <c r="A28" s="62">
        <v>20</v>
      </c>
      <c r="B28" s="21" t="s">
        <v>30</v>
      </c>
      <c r="C28" s="22" t="s">
        <v>47</v>
      </c>
      <c r="D28" s="32">
        <v>174941668.88999999</v>
      </c>
      <c r="E28" s="70">
        <v>1.0780000000000001</v>
      </c>
      <c r="F28" s="32">
        <v>175185552.78</v>
      </c>
      <c r="G28" s="70">
        <v>1.0786</v>
      </c>
      <c r="H28" s="23"/>
      <c r="I28" s="42"/>
      <c r="J28" s="23"/>
      <c r="K28" s="24"/>
      <c r="L28" s="24"/>
      <c r="M28" s="7"/>
      <c r="N28" s="25"/>
    </row>
    <row r="29" spans="1:14" ht="12.95" customHeight="1">
      <c r="A29" s="62">
        <v>21</v>
      </c>
      <c r="B29" s="33" t="s">
        <v>99</v>
      </c>
      <c r="C29" s="22" t="s">
        <v>100</v>
      </c>
      <c r="D29" s="32">
        <v>604707801.75999999</v>
      </c>
      <c r="E29" s="71">
        <v>100</v>
      </c>
      <c r="F29" s="32">
        <v>605302802.74000001</v>
      </c>
      <c r="G29" s="71">
        <v>100</v>
      </c>
      <c r="H29" s="23"/>
      <c r="I29" s="42"/>
      <c r="J29" s="23"/>
      <c r="K29" s="24"/>
      <c r="L29" s="24"/>
      <c r="M29" s="7"/>
      <c r="N29" s="25"/>
    </row>
    <row r="30" spans="1:14" ht="12.95" customHeight="1">
      <c r="A30" s="62">
        <v>22</v>
      </c>
      <c r="B30" s="33" t="s">
        <v>17</v>
      </c>
      <c r="C30" s="22" t="s">
        <v>48</v>
      </c>
      <c r="D30" s="32">
        <v>4770271218.2799997</v>
      </c>
      <c r="E30" s="63">
        <v>1</v>
      </c>
      <c r="F30" s="32">
        <v>4836431174.4399996</v>
      </c>
      <c r="G30" s="63">
        <v>1</v>
      </c>
      <c r="H30" s="23"/>
      <c r="I30" s="42"/>
      <c r="J30" s="23"/>
      <c r="K30" s="24"/>
      <c r="L30" s="24"/>
      <c r="M30" s="7"/>
      <c r="N30" s="25"/>
    </row>
    <row r="31" spans="1:14" ht="12.95" customHeight="1">
      <c r="A31" s="62"/>
      <c r="B31" s="22"/>
      <c r="C31" s="22"/>
      <c r="D31" s="72">
        <f>SUM(D26:D30)</f>
        <v>61156625747.700005</v>
      </c>
      <c r="E31" s="31"/>
      <c r="F31" s="72">
        <f>SUM(F26:F30)</f>
        <v>62004258787.620003</v>
      </c>
      <c r="G31" s="63"/>
      <c r="H31" s="23"/>
      <c r="I31" s="42"/>
      <c r="J31" s="23"/>
      <c r="K31" s="24"/>
      <c r="L31" s="24"/>
      <c r="M31" s="7"/>
    </row>
    <row r="32" spans="1:14" ht="12.95" customHeight="1" thickBot="1">
      <c r="A32" s="62"/>
      <c r="B32" s="22"/>
      <c r="C32" s="22" t="s">
        <v>2</v>
      </c>
      <c r="D32" s="30"/>
      <c r="E32" s="31"/>
      <c r="F32" s="30"/>
      <c r="G32" s="63"/>
      <c r="H32" s="23"/>
      <c r="I32" s="56"/>
      <c r="J32" s="23"/>
      <c r="K32" s="24"/>
      <c r="L32" s="24"/>
      <c r="M32" s="7"/>
    </row>
    <row r="33" spans="1:14" ht="12.95" customHeight="1" thickBot="1">
      <c r="A33" s="62">
        <v>23</v>
      </c>
      <c r="B33" s="21" t="s">
        <v>15</v>
      </c>
      <c r="C33" s="22" t="s">
        <v>49</v>
      </c>
      <c r="D33" s="32">
        <v>1066078471.5</v>
      </c>
      <c r="E33" s="63">
        <v>129.77000000000001</v>
      </c>
      <c r="F33" s="32">
        <v>1064349402.77</v>
      </c>
      <c r="G33" s="63">
        <v>129.61000000000001</v>
      </c>
      <c r="H33" s="23"/>
      <c r="I33" s="42"/>
      <c r="J33" s="23"/>
      <c r="K33" s="24"/>
      <c r="L33" s="24"/>
      <c r="M33" s="7"/>
      <c r="N33" s="25"/>
    </row>
    <row r="34" spans="1:14" ht="12.95" customHeight="1" thickBot="1">
      <c r="A34" s="62">
        <v>24</v>
      </c>
      <c r="B34" s="21" t="s">
        <v>30</v>
      </c>
      <c r="C34" s="22" t="s">
        <v>50</v>
      </c>
      <c r="D34" s="32">
        <v>381264631.29000002</v>
      </c>
      <c r="E34" s="63">
        <v>1.2926</v>
      </c>
      <c r="F34" s="32">
        <v>381046136.76999998</v>
      </c>
      <c r="G34" s="63">
        <v>1.2908999999999999</v>
      </c>
      <c r="H34" s="23"/>
      <c r="I34" s="42"/>
      <c r="J34" s="23"/>
      <c r="K34" s="24"/>
      <c r="L34" s="24"/>
      <c r="M34" s="7"/>
      <c r="N34" s="25"/>
    </row>
    <row r="35" spans="1:14" ht="12.95" customHeight="1" thickBot="1">
      <c r="A35" s="62">
        <v>25</v>
      </c>
      <c r="B35" s="21" t="s">
        <v>92</v>
      </c>
      <c r="C35" s="22" t="s">
        <v>51</v>
      </c>
      <c r="D35" s="32">
        <v>1206264153.3499999</v>
      </c>
      <c r="E35" s="63">
        <v>1928.36</v>
      </c>
      <c r="F35" s="32">
        <v>1208131956.9200001</v>
      </c>
      <c r="G35" s="63">
        <v>1931.86</v>
      </c>
      <c r="H35" s="23"/>
      <c r="I35" s="42"/>
      <c r="J35" s="23"/>
      <c r="K35" s="24"/>
      <c r="L35" s="24"/>
      <c r="M35" s="7"/>
      <c r="N35" s="25"/>
    </row>
    <row r="36" spans="1:14" ht="12.95" customHeight="1" thickBot="1">
      <c r="A36" s="62">
        <v>26</v>
      </c>
      <c r="B36" s="21" t="s">
        <v>41</v>
      </c>
      <c r="C36" s="17" t="s">
        <v>52</v>
      </c>
      <c r="D36" s="32">
        <v>433819035.14999998</v>
      </c>
      <c r="E36" s="63">
        <v>1.2</v>
      </c>
      <c r="F36" s="32">
        <v>475014494.66000003</v>
      </c>
      <c r="G36" s="63">
        <v>1.2</v>
      </c>
      <c r="H36" s="23"/>
      <c r="I36" s="46"/>
      <c r="J36" s="23"/>
      <c r="K36" s="24"/>
      <c r="L36" s="24"/>
      <c r="M36" s="7"/>
      <c r="N36" s="25"/>
    </row>
    <row r="37" spans="1:14" ht="12.95" customHeight="1" thickBot="1">
      <c r="A37" s="62">
        <v>27</v>
      </c>
      <c r="B37" s="21" t="s">
        <v>19</v>
      </c>
      <c r="C37" s="34" t="s">
        <v>53</v>
      </c>
      <c r="D37" s="32">
        <v>751216147.52999997</v>
      </c>
      <c r="E37" s="63">
        <v>1675.43</v>
      </c>
      <c r="F37" s="32">
        <v>751727858.51999998</v>
      </c>
      <c r="G37" s="63">
        <v>1678.58</v>
      </c>
      <c r="H37" s="23"/>
      <c r="I37" s="8"/>
      <c r="J37" s="23"/>
      <c r="K37" s="24"/>
      <c r="L37" s="24"/>
      <c r="M37" s="7"/>
      <c r="N37" s="25"/>
    </row>
    <row r="38" spans="1:14" ht="12.95" customHeight="1" thickBot="1">
      <c r="A38" s="62">
        <v>28</v>
      </c>
      <c r="B38" s="21" t="s">
        <v>54</v>
      </c>
      <c r="C38" s="22" t="s">
        <v>55</v>
      </c>
      <c r="D38" s="32">
        <v>5295630779.5299997</v>
      </c>
      <c r="E38" s="63">
        <v>1</v>
      </c>
      <c r="F38" s="32">
        <v>5308677957.54</v>
      </c>
      <c r="G38" s="63">
        <v>1</v>
      </c>
      <c r="H38" s="23"/>
      <c r="I38" s="42"/>
      <c r="J38" s="23"/>
      <c r="K38" s="24"/>
      <c r="L38" s="24"/>
      <c r="M38" s="7"/>
      <c r="N38" s="25"/>
    </row>
    <row r="39" spans="1:14" ht="12.95" customHeight="1" thickBot="1">
      <c r="A39" s="62">
        <v>29</v>
      </c>
      <c r="B39" s="33" t="s">
        <v>38</v>
      </c>
      <c r="C39" s="22" t="s">
        <v>56</v>
      </c>
      <c r="D39" s="32">
        <v>719066692.22000003</v>
      </c>
      <c r="E39" s="63">
        <v>15.5008</v>
      </c>
      <c r="F39" s="32">
        <v>718692626.63999999</v>
      </c>
      <c r="G39" s="63">
        <v>15.5059</v>
      </c>
      <c r="H39" s="23"/>
      <c r="I39" s="42"/>
      <c r="J39" s="23"/>
      <c r="K39" s="24"/>
      <c r="L39" s="24"/>
      <c r="M39" s="7"/>
      <c r="N39" s="25"/>
    </row>
    <row r="40" spans="1:14" ht="12.95" customHeight="1" thickBot="1">
      <c r="A40" s="62">
        <v>30</v>
      </c>
      <c r="B40" s="21" t="s">
        <v>45</v>
      </c>
      <c r="C40" s="22" t="s">
        <v>57</v>
      </c>
      <c r="D40" s="32">
        <v>4429874447.1800003</v>
      </c>
      <c r="E40" s="63">
        <v>1127.3599999999999</v>
      </c>
      <c r="F40" s="32">
        <v>4442076087.2799997</v>
      </c>
      <c r="G40" s="63">
        <v>1127.93</v>
      </c>
      <c r="H40" s="23"/>
      <c r="I40" s="42"/>
      <c r="J40" s="23"/>
      <c r="K40" s="24"/>
      <c r="L40" s="24"/>
      <c r="M40" s="7"/>
      <c r="N40" s="25"/>
    </row>
    <row r="41" spans="1:14" ht="12.95" customHeight="1" thickBot="1">
      <c r="A41" s="62">
        <v>31</v>
      </c>
      <c r="B41" s="21" t="s">
        <v>15</v>
      </c>
      <c r="C41" s="22" t="s">
        <v>58</v>
      </c>
      <c r="D41" s="32">
        <v>2211512719.29</v>
      </c>
      <c r="E41" s="63">
        <v>153.24</v>
      </c>
      <c r="F41" s="32">
        <v>2224183421.46</v>
      </c>
      <c r="G41" s="63">
        <v>153</v>
      </c>
      <c r="I41" s="42"/>
      <c r="J41" s="23"/>
      <c r="K41" s="24"/>
      <c r="L41" s="24"/>
      <c r="M41" s="7"/>
      <c r="N41" s="25"/>
    </row>
    <row r="42" spans="1:14" ht="12.95" customHeight="1" thickBot="1">
      <c r="A42" s="62">
        <v>32</v>
      </c>
      <c r="B42" s="21" t="s">
        <v>59</v>
      </c>
      <c r="C42" s="22" t="s">
        <v>97</v>
      </c>
      <c r="D42" s="32">
        <v>508062668.22000003</v>
      </c>
      <c r="E42" s="63">
        <v>1</v>
      </c>
      <c r="F42" s="32">
        <v>508062668.22000003</v>
      </c>
      <c r="G42" s="63">
        <v>1.04</v>
      </c>
      <c r="H42" s="23"/>
      <c r="I42" s="46"/>
      <c r="J42" s="23"/>
      <c r="K42" s="24"/>
      <c r="L42" s="24"/>
      <c r="M42" s="7"/>
    </row>
    <row r="43" spans="1:14" ht="12.95" customHeight="1">
      <c r="A43" s="62"/>
      <c r="B43" s="17"/>
      <c r="C43" s="17"/>
      <c r="D43" s="30">
        <f>SUM(D33:D42)</f>
        <v>17002789745.259996</v>
      </c>
      <c r="E43" s="31"/>
      <c r="F43" s="30">
        <f>SUM(F33:F42)</f>
        <v>17081962610.779997</v>
      </c>
      <c r="G43" s="64">
        <v>0</v>
      </c>
      <c r="H43" s="23"/>
      <c r="I43" s="56"/>
      <c r="J43" s="23"/>
      <c r="K43" s="24"/>
      <c r="L43" s="24"/>
      <c r="M43" s="7"/>
    </row>
    <row r="44" spans="1:14" ht="12.95" customHeight="1" thickBot="1">
      <c r="A44" s="62"/>
      <c r="B44" s="22"/>
      <c r="C44" s="22" t="s">
        <v>3</v>
      </c>
      <c r="D44" s="30"/>
      <c r="E44" s="31"/>
      <c r="F44" s="30"/>
      <c r="G44" s="64"/>
      <c r="H44" s="23"/>
      <c r="I44" s="42"/>
      <c r="J44" s="23"/>
      <c r="K44" s="24"/>
      <c r="L44" s="24"/>
      <c r="M44" s="7"/>
      <c r="N44" s="25"/>
    </row>
    <row r="45" spans="1:14" ht="12.95" customHeight="1" thickBot="1">
      <c r="A45" s="62">
        <v>33</v>
      </c>
      <c r="B45" s="21" t="s">
        <v>59</v>
      </c>
      <c r="C45" s="22" t="s">
        <v>60</v>
      </c>
      <c r="D45" s="36">
        <v>2354652887</v>
      </c>
      <c r="E45" s="65">
        <v>100</v>
      </c>
      <c r="F45" s="36">
        <v>2355763876</v>
      </c>
      <c r="G45" s="65">
        <v>100</v>
      </c>
      <c r="H45" s="23"/>
      <c r="I45" s="42"/>
      <c r="J45" s="23"/>
      <c r="K45" s="24"/>
      <c r="L45" s="24"/>
      <c r="M45" s="7"/>
      <c r="N45" s="25"/>
    </row>
    <row r="46" spans="1:14" ht="12.95" customHeight="1" thickBot="1">
      <c r="A46" s="62">
        <v>34</v>
      </c>
      <c r="B46" s="27" t="s">
        <v>61</v>
      </c>
      <c r="C46" s="22" t="s">
        <v>62</v>
      </c>
      <c r="D46" s="28">
        <v>13552124764.799999</v>
      </c>
      <c r="E46" s="63">
        <v>50</v>
      </c>
      <c r="F46" s="28">
        <v>13751478447.02</v>
      </c>
      <c r="G46" s="63">
        <v>50</v>
      </c>
      <c r="H46" s="23"/>
      <c r="I46" s="42"/>
      <c r="J46" s="23"/>
      <c r="K46" s="24"/>
      <c r="L46" s="24"/>
      <c r="M46" s="7"/>
      <c r="N46" s="25"/>
    </row>
    <row r="47" spans="1:14" ht="12.95" customHeight="1">
      <c r="A47" s="62">
        <v>35</v>
      </c>
      <c r="B47" s="37" t="s">
        <v>19</v>
      </c>
      <c r="C47" s="22" t="s">
        <v>63</v>
      </c>
      <c r="D47" s="28">
        <v>28692735230.09</v>
      </c>
      <c r="E47" s="63">
        <v>10.75</v>
      </c>
      <c r="F47" s="28">
        <v>28692735230.09</v>
      </c>
      <c r="G47" s="63">
        <v>10.75</v>
      </c>
      <c r="H47" s="23"/>
      <c r="I47" s="8"/>
      <c r="J47" s="23"/>
      <c r="K47" s="24"/>
      <c r="L47" s="24"/>
      <c r="M47" s="7"/>
    </row>
    <row r="48" spans="1:14" ht="12.95" customHeight="1">
      <c r="A48" s="62"/>
      <c r="B48" s="22"/>
      <c r="C48" s="22"/>
      <c r="D48" s="30">
        <f>SUM(D45:D47)</f>
        <v>44599512881.889999</v>
      </c>
      <c r="E48" s="31">
        <v>0</v>
      </c>
      <c r="F48" s="30">
        <f>SUM(F45:F47)</f>
        <v>44799977553.110001</v>
      </c>
      <c r="G48" s="64"/>
      <c r="H48" s="23"/>
      <c r="I48" s="56"/>
      <c r="J48" s="23"/>
      <c r="K48" s="24"/>
      <c r="L48" s="24"/>
      <c r="M48" s="7"/>
    </row>
    <row r="49" spans="1:14" ht="12.95" customHeight="1" thickBot="1">
      <c r="A49" s="62"/>
      <c r="B49" s="22"/>
      <c r="C49" s="22" t="s">
        <v>4</v>
      </c>
      <c r="D49" s="30">
        <v>0</v>
      </c>
      <c r="E49" s="31"/>
      <c r="F49" s="30"/>
      <c r="G49" s="64"/>
      <c r="H49" s="23"/>
      <c r="I49" s="42"/>
      <c r="J49" s="23"/>
      <c r="K49" s="24"/>
      <c r="L49" s="24"/>
      <c r="M49" s="7"/>
      <c r="N49" s="25"/>
    </row>
    <row r="50" spans="1:14" ht="12.95" customHeight="1" thickBot="1">
      <c r="A50" s="62">
        <v>36</v>
      </c>
      <c r="B50" s="21" t="s">
        <v>28</v>
      </c>
      <c r="C50" s="22" t="s">
        <v>64</v>
      </c>
      <c r="D50" s="35">
        <v>149335748</v>
      </c>
      <c r="E50" s="63">
        <v>92.97</v>
      </c>
      <c r="F50" s="35">
        <v>148903762</v>
      </c>
      <c r="G50" s="63">
        <v>92.7</v>
      </c>
      <c r="H50" s="23"/>
      <c r="I50" s="42"/>
      <c r="J50" s="23"/>
      <c r="K50" s="24"/>
      <c r="L50" s="24"/>
      <c r="M50" s="7"/>
      <c r="N50" s="25"/>
    </row>
    <row r="51" spans="1:14" ht="12.95" customHeight="1" thickBot="1">
      <c r="A51" s="62">
        <v>37</v>
      </c>
      <c r="B51" s="21" t="s">
        <v>30</v>
      </c>
      <c r="C51" s="22" t="s">
        <v>65</v>
      </c>
      <c r="D51" s="32">
        <v>1127355008.7</v>
      </c>
      <c r="E51" s="63">
        <v>1.2451000000000001</v>
      </c>
      <c r="F51" s="32">
        <v>1133606737.79</v>
      </c>
      <c r="G51" s="63">
        <v>1.2525999999999999</v>
      </c>
      <c r="H51" s="23"/>
      <c r="I51" s="8"/>
      <c r="J51" s="23"/>
      <c r="K51" s="24"/>
      <c r="L51" s="24"/>
      <c r="M51" s="7"/>
      <c r="N51" s="25"/>
    </row>
    <row r="52" spans="1:14" ht="12.95" customHeight="1" thickBot="1">
      <c r="A52" s="62">
        <v>38</v>
      </c>
      <c r="B52" s="21" t="s">
        <v>66</v>
      </c>
      <c r="C52" s="34" t="s">
        <v>67</v>
      </c>
      <c r="D52" s="32">
        <v>1076009029.01</v>
      </c>
      <c r="E52" s="63">
        <v>1.84</v>
      </c>
      <c r="F52" s="32">
        <v>1067157103.35</v>
      </c>
      <c r="G52" s="63">
        <v>1.85</v>
      </c>
      <c r="H52" s="23"/>
      <c r="I52" s="8"/>
      <c r="J52" s="23"/>
      <c r="K52" s="24"/>
      <c r="L52" s="24"/>
      <c r="M52" s="7"/>
      <c r="N52" s="25"/>
    </row>
    <row r="53" spans="1:14" ht="12.95" customHeight="1" thickBot="1">
      <c r="A53" s="62">
        <v>39</v>
      </c>
      <c r="B53" s="21" t="s">
        <v>68</v>
      </c>
      <c r="C53" s="34" t="s">
        <v>69</v>
      </c>
      <c r="D53" s="36">
        <v>5026397396.3900003</v>
      </c>
      <c r="E53" s="63">
        <v>120.8</v>
      </c>
      <c r="F53" s="36">
        <v>5022387480.3699999</v>
      </c>
      <c r="G53" s="63">
        <v>120.65</v>
      </c>
      <c r="H53" s="23"/>
      <c r="I53" s="42"/>
      <c r="J53" s="23"/>
      <c r="K53" s="24"/>
      <c r="L53" s="24"/>
      <c r="M53" s="7"/>
      <c r="N53" s="25"/>
    </row>
    <row r="54" spans="1:14" ht="12.95" customHeight="1" thickBot="1">
      <c r="A54" s="62">
        <v>40</v>
      </c>
      <c r="B54" s="21" t="s">
        <v>28</v>
      </c>
      <c r="C54" s="22" t="s">
        <v>70</v>
      </c>
      <c r="D54" s="32">
        <v>165363784</v>
      </c>
      <c r="E54" s="63">
        <v>3.08</v>
      </c>
      <c r="F54" s="32">
        <v>165384623</v>
      </c>
      <c r="G54" s="63">
        <v>3.08</v>
      </c>
      <c r="H54" s="23"/>
      <c r="I54" s="42"/>
      <c r="J54" s="23"/>
      <c r="K54" s="24"/>
      <c r="L54" s="24"/>
      <c r="M54" s="7"/>
      <c r="N54" s="25"/>
    </row>
    <row r="55" spans="1:14" ht="12.95" customHeight="1" thickBot="1">
      <c r="A55" s="62">
        <v>41</v>
      </c>
      <c r="B55" s="21" t="s">
        <v>15</v>
      </c>
      <c r="C55" s="22" t="s">
        <v>71</v>
      </c>
      <c r="D55" s="32">
        <v>1139873522.72</v>
      </c>
      <c r="E55" s="63">
        <v>1847.11</v>
      </c>
      <c r="F55" s="32">
        <v>1155522861.22</v>
      </c>
      <c r="G55" s="63">
        <v>1840.86</v>
      </c>
      <c r="H55" s="23"/>
      <c r="I55" s="42"/>
      <c r="J55" s="23"/>
      <c r="K55" s="24"/>
      <c r="L55" s="24"/>
      <c r="M55" s="7"/>
      <c r="N55" s="25"/>
    </row>
    <row r="56" spans="1:14" ht="12.95" customHeight="1" thickBot="1">
      <c r="A56" s="62">
        <v>42</v>
      </c>
      <c r="B56" s="27" t="s">
        <v>26</v>
      </c>
      <c r="C56" s="22" t="s">
        <v>72</v>
      </c>
      <c r="D56" s="38">
        <v>48501227.880000003</v>
      </c>
      <c r="E56" s="65">
        <v>22.96</v>
      </c>
      <c r="F56" s="38">
        <v>48536787.770000003</v>
      </c>
      <c r="G56" s="65">
        <v>22.67</v>
      </c>
      <c r="H56" s="23"/>
      <c r="I56" s="42"/>
      <c r="J56" s="23"/>
      <c r="K56" s="24"/>
      <c r="L56" s="24"/>
      <c r="M56" s="7"/>
    </row>
    <row r="57" spans="1:14" ht="12.95" customHeight="1">
      <c r="A57" s="62"/>
      <c r="B57" s="22"/>
      <c r="C57" s="22"/>
      <c r="D57" s="30">
        <v>8732835716.7000008</v>
      </c>
      <c r="E57" s="31"/>
      <c r="F57" s="30">
        <f>SUM(F50:F56)</f>
        <v>8741499355.5</v>
      </c>
      <c r="G57" s="64"/>
      <c r="H57" s="23"/>
      <c r="I57" s="56"/>
      <c r="J57" s="23"/>
      <c r="K57" s="24"/>
      <c r="L57" s="24"/>
      <c r="M57" s="7"/>
    </row>
    <row r="58" spans="1:14" ht="12.95" customHeight="1" thickBot="1">
      <c r="A58" s="62"/>
      <c r="B58" s="22"/>
      <c r="C58" s="22" t="s">
        <v>5</v>
      </c>
      <c r="D58" s="30"/>
      <c r="E58" s="31"/>
      <c r="F58" s="30"/>
      <c r="G58" s="64"/>
      <c r="H58" s="23"/>
      <c r="I58" s="8"/>
      <c r="K58" s="24"/>
      <c r="L58" s="24"/>
      <c r="M58" s="7"/>
      <c r="N58" s="25"/>
    </row>
    <row r="59" spans="1:14" s="39" customFormat="1" ht="12.95" customHeight="1" thickBot="1">
      <c r="A59" s="62">
        <v>43</v>
      </c>
      <c r="B59" s="21" t="s">
        <v>38</v>
      </c>
      <c r="C59" s="34" t="s">
        <v>73</v>
      </c>
      <c r="D59" s="32">
        <v>839191848.40999997</v>
      </c>
      <c r="E59" s="63">
        <v>14.301500000000001</v>
      </c>
      <c r="F59" s="32">
        <v>838873765.15999997</v>
      </c>
      <c r="G59" s="63">
        <v>14.301</v>
      </c>
      <c r="H59" s="23"/>
      <c r="I59" s="8"/>
      <c r="K59" s="24"/>
      <c r="L59" s="24"/>
      <c r="M59" s="7"/>
      <c r="N59" s="25"/>
    </row>
    <row r="60" spans="1:14" ht="12.95" customHeight="1" thickBot="1">
      <c r="A60" s="62">
        <v>44</v>
      </c>
      <c r="B60" s="21" t="s">
        <v>74</v>
      </c>
      <c r="C60" s="34" t="s">
        <v>75</v>
      </c>
      <c r="D60" s="32">
        <v>2087792068.71</v>
      </c>
      <c r="E60" s="63">
        <v>0.95</v>
      </c>
      <c r="F60" s="32">
        <v>2071780622.73</v>
      </c>
      <c r="G60" s="63">
        <v>0.95</v>
      </c>
      <c r="H60" s="23"/>
      <c r="I60" s="8"/>
      <c r="K60" s="24"/>
      <c r="L60" s="24"/>
      <c r="M60" s="39"/>
      <c r="N60" s="25"/>
    </row>
    <row r="61" spans="1:14" ht="12" customHeight="1" thickBot="1">
      <c r="A61" s="62">
        <v>45</v>
      </c>
      <c r="B61" s="21" t="s">
        <v>15</v>
      </c>
      <c r="C61" s="34" t="s">
        <v>76</v>
      </c>
      <c r="D61" s="32">
        <v>3069855143.3499999</v>
      </c>
      <c r="E61" s="63">
        <v>1.1399999999999999</v>
      </c>
      <c r="F61" s="32">
        <v>3096716725.7399998</v>
      </c>
      <c r="G61" s="63">
        <v>1.1299999999999999</v>
      </c>
      <c r="H61" s="23"/>
      <c r="I61" s="8"/>
      <c r="K61" s="24"/>
      <c r="L61" s="24"/>
      <c r="M61" s="7"/>
      <c r="N61" s="25"/>
    </row>
    <row r="62" spans="1:14" ht="12" customHeight="1" thickBot="1">
      <c r="A62" s="62">
        <v>46</v>
      </c>
      <c r="B62" s="21" t="s">
        <v>17</v>
      </c>
      <c r="C62" s="34" t="s">
        <v>77</v>
      </c>
      <c r="D62" s="36">
        <v>305904468.23000002</v>
      </c>
      <c r="E62" s="63">
        <v>24.743500000000001</v>
      </c>
      <c r="F62" s="36">
        <v>304500805.76999998</v>
      </c>
      <c r="G62" s="63">
        <v>24.651199999999999</v>
      </c>
      <c r="H62" s="23"/>
      <c r="I62" s="8"/>
      <c r="K62" s="24"/>
      <c r="L62" s="24"/>
      <c r="M62" s="7"/>
      <c r="N62" s="40"/>
    </row>
    <row r="63" spans="1:14" ht="12" customHeight="1" thickBot="1">
      <c r="A63" s="62">
        <v>47</v>
      </c>
      <c r="B63" s="21" t="s">
        <v>15</v>
      </c>
      <c r="C63" s="21" t="s">
        <v>78</v>
      </c>
      <c r="D63" s="32">
        <v>179372206.41999999</v>
      </c>
      <c r="E63" s="63">
        <v>184.9</v>
      </c>
      <c r="F63" s="32">
        <v>177573712.31999999</v>
      </c>
      <c r="G63" s="63">
        <v>183.43</v>
      </c>
      <c r="H63" s="23"/>
      <c r="I63" s="8"/>
      <c r="K63" s="24"/>
      <c r="L63" s="24"/>
      <c r="M63" s="7"/>
      <c r="N63" s="25"/>
    </row>
    <row r="64" spans="1:14" ht="12" customHeight="1">
      <c r="A64" s="62"/>
      <c r="B64" s="34"/>
      <c r="C64" s="34"/>
      <c r="D64" s="41">
        <f>SUM(D59:D63)</f>
        <v>6482115735.1199989</v>
      </c>
      <c r="E64" s="41"/>
      <c r="F64" s="41">
        <f>SUM(F59:F63)</f>
        <v>6489445631.7199993</v>
      </c>
      <c r="G64" s="64"/>
      <c r="H64" s="23"/>
      <c r="I64" s="47"/>
      <c r="K64" s="24"/>
      <c r="L64" s="24"/>
      <c r="M64" s="7"/>
      <c r="N64" s="25"/>
    </row>
    <row r="65" spans="1:14" ht="12" customHeight="1" thickBot="1">
      <c r="A65" s="62"/>
      <c r="B65" s="34"/>
      <c r="C65" s="34" t="s">
        <v>7</v>
      </c>
      <c r="D65" s="30"/>
      <c r="E65" s="31"/>
      <c r="F65" s="30"/>
      <c r="G65" s="64"/>
      <c r="H65" s="23"/>
      <c r="I65" s="42"/>
      <c r="K65" s="24"/>
      <c r="L65" s="24"/>
      <c r="M65" s="7"/>
      <c r="N65" s="25"/>
    </row>
    <row r="66" spans="1:14" ht="12" customHeight="1" thickBot="1">
      <c r="A66" s="62">
        <v>48</v>
      </c>
      <c r="B66" s="27" t="s">
        <v>26</v>
      </c>
      <c r="C66" s="22" t="s">
        <v>79</v>
      </c>
      <c r="D66" s="38">
        <v>1040672549.9400001</v>
      </c>
      <c r="E66" s="65">
        <v>552.20000000000005</v>
      </c>
      <c r="F66" s="38">
        <v>1047216960.77</v>
      </c>
      <c r="G66" s="65">
        <v>552.20000000000005</v>
      </c>
      <c r="H66" s="23"/>
      <c r="I66" s="42"/>
      <c r="K66" s="24"/>
      <c r="L66" s="24"/>
      <c r="M66" s="7"/>
      <c r="N66" s="25"/>
    </row>
    <row r="67" spans="1:14" ht="12" customHeight="1" thickBot="1">
      <c r="A67" s="62"/>
      <c r="B67" s="27"/>
      <c r="C67" s="22"/>
      <c r="D67" s="30"/>
      <c r="E67" s="31"/>
      <c r="F67" s="30"/>
      <c r="G67" s="64"/>
      <c r="H67" s="23"/>
      <c r="K67" s="24"/>
      <c r="L67" s="24"/>
      <c r="M67" s="7"/>
      <c r="N67" s="25"/>
    </row>
    <row r="68" spans="1:14" ht="12" customHeight="1" thickBot="1">
      <c r="A68" s="62"/>
      <c r="B68" s="21"/>
      <c r="C68" s="34" t="s">
        <v>6</v>
      </c>
      <c r="D68" s="30"/>
      <c r="E68" s="31"/>
      <c r="F68" s="30"/>
      <c r="G68" s="64"/>
      <c r="H68" s="23"/>
      <c r="K68" s="24"/>
      <c r="L68" s="24"/>
      <c r="M68" s="7"/>
      <c r="N68" s="25"/>
    </row>
    <row r="69" spans="1:14" ht="12" customHeight="1" thickBot="1">
      <c r="A69" s="62">
        <v>49</v>
      </c>
      <c r="B69" s="21" t="s">
        <v>15</v>
      </c>
      <c r="C69" s="34" t="s">
        <v>80</v>
      </c>
      <c r="D69" s="38">
        <v>537933055.22000003</v>
      </c>
      <c r="E69" s="65">
        <v>2079</v>
      </c>
      <c r="F69" s="38">
        <v>533574211.75999999</v>
      </c>
      <c r="G69" s="65">
        <v>2062</v>
      </c>
      <c r="H69" s="23"/>
      <c r="K69" s="24"/>
      <c r="L69" s="24"/>
      <c r="M69" s="7"/>
      <c r="N69" s="25"/>
    </row>
    <row r="70" spans="1:14" ht="12" customHeight="1" thickBot="1">
      <c r="A70" s="62">
        <v>50</v>
      </c>
      <c r="B70" s="21" t="s">
        <v>15</v>
      </c>
      <c r="C70" s="34" t="s">
        <v>81</v>
      </c>
      <c r="D70" s="38">
        <v>1217473163.21</v>
      </c>
      <c r="E70" s="65">
        <v>1839.37</v>
      </c>
      <c r="F70" s="38">
        <v>1250216026.3</v>
      </c>
      <c r="G70" s="65">
        <v>1842.98</v>
      </c>
      <c r="K70" s="24"/>
      <c r="L70" s="24"/>
      <c r="M70" s="7"/>
      <c r="N70" s="25"/>
    </row>
    <row r="71" spans="1:14" ht="12" customHeight="1" thickBot="1">
      <c r="A71" s="62">
        <v>51</v>
      </c>
      <c r="B71" s="21" t="s">
        <v>15</v>
      </c>
      <c r="C71" s="34" t="s">
        <v>82</v>
      </c>
      <c r="D71" s="38">
        <v>754952877.73000002</v>
      </c>
      <c r="E71" s="65">
        <v>1833.38</v>
      </c>
      <c r="F71" s="38">
        <v>754116016.71000004</v>
      </c>
      <c r="G71" s="65">
        <v>1831.14</v>
      </c>
      <c r="I71" s="43"/>
      <c r="K71" s="24"/>
      <c r="L71" s="24"/>
      <c r="M71" s="7"/>
      <c r="N71" s="25"/>
    </row>
    <row r="72" spans="1:14" ht="12" customHeight="1">
      <c r="A72" s="62"/>
      <c r="B72" s="33"/>
      <c r="C72" s="34"/>
      <c r="D72" s="30">
        <f>SUM(D69:D71)</f>
        <v>2510359096.1599998</v>
      </c>
      <c r="E72" s="31"/>
      <c r="F72" s="30">
        <f>SUM(F69:F71)</f>
        <v>2537906254.77</v>
      </c>
      <c r="G72" s="64"/>
      <c r="I72" s="43"/>
      <c r="K72" s="24"/>
      <c r="L72" s="24"/>
      <c r="M72" s="7"/>
      <c r="N72" s="25"/>
    </row>
    <row r="73" spans="1:14" ht="12" customHeight="1">
      <c r="A73" s="62"/>
      <c r="B73" s="33" t="s">
        <v>83</v>
      </c>
      <c r="C73" s="34"/>
      <c r="D73" s="30">
        <f>SUM(D24,D31,D43,D48,D57,D64,D66,D72)</f>
        <v>183967818516.55002</v>
      </c>
      <c r="E73" s="30">
        <v>0</v>
      </c>
      <c r="F73" s="30">
        <f>SUM(F24,F31,F43,F48,F57,F64,F66,F72)</f>
        <v>185969807737.41</v>
      </c>
      <c r="G73" s="64"/>
      <c r="I73" s="43"/>
      <c r="K73" s="24"/>
      <c r="L73" s="24"/>
      <c r="M73" s="7"/>
      <c r="N73" s="25"/>
    </row>
    <row r="74" spans="1:14" ht="12" customHeight="1">
      <c r="A74" s="62"/>
      <c r="B74" s="33"/>
      <c r="C74" s="34"/>
      <c r="D74" s="30"/>
      <c r="E74" s="31"/>
      <c r="F74" s="30"/>
      <c r="G74" s="64"/>
      <c r="I74" s="8"/>
      <c r="K74" s="24"/>
      <c r="L74" s="24"/>
      <c r="M74" s="7"/>
    </row>
    <row r="75" spans="1:14" ht="12" customHeight="1">
      <c r="A75" s="62"/>
      <c r="B75" s="34"/>
      <c r="C75" s="34" t="s">
        <v>84</v>
      </c>
      <c r="D75" s="57">
        <v>41768</v>
      </c>
      <c r="E75" s="31"/>
      <c r="F75" s="30" t="s">
        <v>107</v>
      </c>
      <c r="G75" s="64"/>
      <c r="I75" s="8"/>
      <c r="K75" s="24"/>
      <c r="L75" s="24"/>
      <c r="M75" s="7"/>
    </row>
    <row r="76" spans="1:14" ht="12" customHeight="1" thickBot="1">
      <c r="A76" s="62">
        <v>1</v>
      </c>
      <c r="B76" s="37" t="s">
        <v>85</v>
      </c>
      <c r="C76" s="44" t="s">
        <v>86</v>
      </c>
      <c r="D76" s="38">
        <v>2793780000</v>
      </c>
      <c r="E76" s="65">
        <v>18.7</v>
      </c>
      <c r="F76" s="38">
        <v>2775852000</v>
      </c>
      <c r="G76" s="65">
        <v>18.579999999999998</v>
      </c>
      <c r="I76" s="8"/>
      <c r="M76" s="7"/>
    </row>
    <row r="77" spans="1:14" ht="12" customHeight="1">
      <c r="A77" s="62">
        <v>2</v>
      </c>
      <c r="B77" s="45" t="s">
        <v>87</v>
      </c>
      <c r="C77" s="44" t="s">
        <v>88</v>
      </c>
      <c r="D77" s="38">
        <v>297450000</v>
      </c>
      <c r="E77" s="65">
        <v>1983</v>
      </c>
      <c r="F77" s="38">
        <v>289158000</v>
      </c>
      <c r="G77" s="65">
        <v>1948</v>
      </c>
      <c r="I77" s="8"/>
      <c r="M77" s="7"/>
    </row>
    <row r="78" spans="1:14" ht="12" customHeight="1">
      <c r="A78" s="62"/>
      <c r="B78" s="37" t="s">
        <v>89</v>
      </c>
      <c r="C78" s="44"/>
      <c r="D78" s="73">
        <f>D76+D77</f>
        <v>3091230000</v>
      </c>
      <c r="E78" s="31"/>
      <c r="F78" s="73">
        <f>F76+F77</f>
        <v>3065010000</v>
      </c>
      <c r="G78" s="64"/>
      <c r="I78" s="46"/>
      <c r="K78" s="24"/>
      <c r="L78" s="24"/>
      <c r="M78" s="7"/>
      <c r="N78" s="25"/>
    </row>
    <row r="79" spans="1:14" ht="12" customHeight="1" thickBot="1">
      <c r="A79" s="68"/>
      <c r="B79" s="66" t="s">
        <v>90</v>
      </c>
      <c r="C79" s="66"/>
      <c r="D79" s="74">
        <f>SUM(D73,D78)</f>
        <v>187059048516.55002</v>
      </c>
      <c r="E79" s="74">
        <f t="shared" ref="E79:F79" si="0">SUM(E73,E78)</f>
        <v>0</v>
      </c>
      <c r="F79" s="74">
        <f t="shared" si="0"/>
        <v>189034817737.41</v>
      </c>
      <c r="G79" s="67"/>
      <c r="I79" s="87"/>
      <c r="M79" s="7"/>
    </row>
    <row r="80" spans="1:14" ht="12" customHeight="1">
      <c r="A80" s="68"/>
      <c r="B80" s="37"/>
      <c r="C80" s="37"/>
      <c r="D80" s="97"/>
      <c r="E80" s="97"/>
      <c r="F80" s="97"/>
      <c r="G80" s="97"/>
      <c r="I80" s="8"/>
      <c r="K80" s="24"/>
      <c r="L80" s="24"/>
      <c r="M80" s="7"/>
      <c r="N80" s="25"/>
    </row>
    <row r="81" spans="1:14" ht="12" customHeight="1">
      <c r="A81" s="68"/>
      <c r="B81" s="37" t="s">
        <v>103</v>
      </c>
      <c r="C81" s="89"/>
      <c r="D81" s="97"/>
      <c r="E81" s="97"/>
      <c r="F81" s="97"/>
      <c r="G81" s="97"/>
      <c r="I81" s="8"/>
      <c r="K81" s="24"/>
      <c r="L81" s="24"/>
      <c r="M81" s="7"/>
      <c r="N81" s="25"/>
    </row>
    <row r="82" spans="1:14" ht="12" customHeight="1">
      <c r="A82" s="68"/>
      <c r="B82" s="37"/>
      <c r="C82" s="37"/>
      <c r="D82" s="37"/>
      <c r="E82" s="75"/>
      <c r="F82" s="37"/>
      <c r="G82" s="37"/>
      <c r="I82" s="8"/>
      <c r="M82" s="7"/>
    </row>
    <row r="83" spans="1:14" ht="12" customHeight="1">
      <c r="A83" s="68"/>
      <c r="B83" s="37"/>
      <c r="C83" s="37"/>
      <c r="D83" s="97" t="s">
        <v>91</v>
      </c>
      <c r="E83" s="97"/>
      <c r="F83" s="97"/>
      <c r="G83" s="97"/>
      <c r="I83" s="8"/>
      <c r="M83" s="7"/>
    </row>
    <row r="84" spans="1:14" ht="12" customHeight="1">
      <c r="A84" s="68"/>
      <c r="B84" s="37"/>
      <c r="C84" s="37"/>
      <c r="D84" s="97"/>
      <c r="E84" s="97"/>
      <c r="F84" s="97"/>
      <c r="G84" s="97"/>
      <c r="I84" s="47"/>
      <c r="M84" s="7"/>
    </row>
    <row r="85" spans="1:14" ht="12" customHeight="1">
      <c r="A85" s="68"/>
      <c r="B85" s="37"/>
      <c r="C85" s="37"/>
      <c r="D85" s="97"/>
      <c r="E85" s="97"/>
      <c r="F85" s="97"/>
      <c r="G85" s="97"/>
      <c r="I85" s="8"/>
      <c r="M85" s="7"/>
    </row>
    <row r="86" spans="1:14" ht="12" customHeight="1">
      <c r="A86" s="68"/>
      <c r="B86" s="37"/>
      <c r="C86" s="37"/>
      <c r="D86" s="37"/>
      <c r="E86" s="37"/>
      <c r="F86" s="37"/>
      <c r="G86" s="37"/>
      <c r="I86" s="8"/>
      <c r="M86" s="7"/>
    </row>
    <row r="87" spans="1:14" ht="12" customHeight="1">
      <c r="A87" s="76"/>
      <c r="B87" s="37"/>
      <c r="C87" s="37"/>
      <c r="D87" s="37"/>
      <c r="E87" s="37"/>
      <c r="F87" s="37"/>
      <c r="G87" s="37"/>
      <c r="I87" s="8"/>
      <c r="M87" s="7"/>
    </row>
    <row r="88" spans="1:14" ht="12" customHeight="1">
      <c r="A88" s="78"/>
      <c r="B88" s="37"/>
      <c r="C88" s="37"/>
      <c r="D88" s="77"/>
      <c r="E88" s="37"/>
      <c r="F88" s="37"/>
      <c r="G88" s="37"/>
      <c r="I88" s="8"/>
      <c r="M88" s="7"/>
    </row>
    <row r="89" spans="1:14" ht="12" customHeight="1">
      <c r="A89" s="78"/>
      <c r="B89" s="37"/>
      <c r="C89" s="37"/>
      <c r="D89" s="37"/>
      <c r="E89" s="37"/>
      <c r="F89" s="37"/>
      <c r="G89" s="37"/>
      <c r="I89" s="8"/>
      <c r="M89" s="7"/>
    </row>
    <row r="90" spans="1:14" ht="12" customHeight="1">
      <c r="A90" s="78"/>
      <c r="B90" s="37"/>
      <c r="C90" s="37"/>
      <c r="D90" s="37"/>
      <c r="E90" s="37"/>
      <c r="F90" s="37"/>
      <c r="G90" s="37"/>
      <c r="H90" s="39"/>
      <c r="I90" s="39"/>
      <c r="J90" s="39"/>
      <c r="M90" s="42"/>
    </row>
    <row r="91" spans="1:14" ht="12" customHeight="1">
      <c r="A91" s="78"/>
      <c r="B91" s="37"/>
      <c r="C91" s="37"/>
      <c r="D91" s="37"/>
      <c r="E91" s="79"/>
      <c r="F91" s="37"/>
      <c r="G91" s="37"/>
      <c r="H91" s="39"/>
      <c r="I91" s="39"/>
      <c r="J91" s="39"/>
      <c r="M91" s="42"/>
    </row>
    <row r="92" spans="1:14" ht="12" customHeight="1">
      <c r="A92" s="78"/>
      <c r="B92" s="37"/>
      <c r="C92" s="37"/>
      <c r="D92" s="75">
        <v>41468512984.610001</v>
      </c>
      <c r="E92" s="79"/>
      <c r="F92" s="37"/>
      <c r="G92" s="37"/>
      <c r="H92" s="39"/>
      <c r="I92" s="39"/>
      <c r="J92" s="39"/>
      <c r="M92" s="42"/>
    </row>
    <row r="93" spans="1:14" ht="12" customHeight="1">
      <c r="A93" s="78"/>
      <c r="B93" s="37"/>
      <c r="C93" s="37"/>
      <c r="D93" s="80">
        <v>3293859522.4000001</v>
      </c>
      <c r="E93" s="79"/>
      <c r="F93" s="37"/>
      <c r="G93" s="37"/>
      <c r="H93" s="39"/>
      <c r="I93" s="39"/>
      <c r="J93" s="39"/>
      <c r="M93" s="42"/>
    </row>
    <row r="94" spans="1:14" ht="12" customHeight="1">
      <c r="A94" s="78"/>
      <c r="B94" s="33"/>
      <c r="C94" s="33"/>
      <c r="D94" s="81">
        <v>6053697550.9399996</v>
      </c>
      <c r="E94" s="79"/>
      <c r="F94" s="37"/>
      <c r="G94" s="37"/>
      <c r="H94" s="39"/>
      <c r="I94" s="39"/>
      <c r="J94" s="39"/>
      <c r="M94" s="42"/>
    </row>
    <row r="95" spans="1:14" ht="12" customHeight="1">
      <c r="A95" s="78"/>
      <c r="B95" s="33"/>
      <c r="C95" s="33"/>
      <c r="D95" s="81">
        <v>16632953335.610001</v>
      </c>
      <c r="E95" s="79"/>
      <c r="F95" s="37"/>
      <c r="G95" s="37"/>
      <c r="H95" s="39"/>
      <c r="I95" s="39"/>
      <c r="J95" s="39"/>
      <c r="M95" s="42"/>
    </row>
    <row r="96" spans="1:14" ht="12" customHeight="1">
      <c r="A96" s="78"/>
      <c r="B96" s="33"/>
      <c r="C96" s="33"/>
      <c r="D96" s="81">
        <v>12019664503.760002</v>
      </c>
      <c r="E96" s="79"/>
      <c r="F96" s="37"/>
      <c r="G96" s="37"/>
      <c r="H96" s="39"/>
      <c r="I96" s="39"/>
      <c r="J96" s="39"/>
      <c r="M96" s="42"/>
    </row>
    <row r="97" spans="1:13" ht="12" customHeight="1">
      <c r="A97" s="78"/>
      <c r="B97" s="33"/>
      <c r="C97" s="33"/>
      <c r="D97" s="81">
        <v>5701223181.2200003</v>
      </c>
      <c r="E97" s="79"/>
      <c r="F97" s="37"/>
      <c r="G97" s="37"/>
      <c r="H97" s="39"/>
      <c r="I97" s="39"/>
      <c r="J97" s="39"/>
      <c r="M97" s="42"/>
    </row>
    <row r="98" spans="1:13" ht="12" customHeight="1">
      <c r="A98" s="78"/>
      <c r="B98" s="33"/>
      <c r="C98" s="33"/>
      <c r="D98" s="81">
        <f>SUM(D92:D97)</f>
        <v>85169911078.540009</v>
      </c>
      <c r="E98" s="79"/>
      <c r="F98" s="37"/>
      <c r="G98" s="37"/>
      <c r="H98" s="39"/>
      <c r="I98" s="39"/>
      <c r="J98" s="39"/>
      <c r="M98" s="42"/>
    </row>
    <row r="99" spans="1:13" ht="12" customHeight="1">
      <c r="A99" s="11"/>
      <c r="B99" s="33"/>
      <c r="C99" s="33"/>
      <c r="D99" s="33"/>
      <c r="E99" s="79"/>
      <c r="F99" s="37"/>
      <c r="G99" s="37"/>
      <c r="H99" s="39"/>
      <c r="I99" s="39"/>
      <c r="J99" s="39"/>
      <c r="M99" s="42"/>
    </row>
    <row r="100" spans="1:13" ht="12" customHeight="1">
      <c r="B100" s="49"/>
      <c r="C100" s="49"/>
      <c r="D100" s="49"/>
      <c r="E100" s="48"/>
      <c r="F100" s="39"/>
      <c r="G100" s="39"/>
      <c r="M100" s="42"/>
    </row>
    <row r="101" spans="1:13" ht="12" customHeight="1">
      <c r="B101" s="50"/>
      <c r="C101" s="50"/>
      <c r="D101" s="50"/>
      <c r="E101" s="51"/>
      <c r="M101" s="42"/>
    </row>
    <row r="102" spans="1:13" ht="12" customHeight="1">
      <c r="B102" s="50"/>
      <c r="C102" s="50"/>
      <c r="D102" s="52"/>
      <c r="E102" s="51"/>
      <c r="M102" s="42"/>
    </row>
    <row r="103" spans="1:13" ht="12" customHeight="1">
      <c r="B103" s="50"/>
      <c r="C103" s="50"/>
      <c r="D103" s="50"/>
      <c r="E103" s="51"/>
      <c r="M103" s="42"/>
    </row>
    <row r="104" spans="1:13" ht="12" customHeight="1">
      <c r="B104" s="50"/>
      <c r="C104" s="50"/>
      <c r="D104" s="50"/>
      <c r="E104" s="51"/>
      <c r="M104" s="42"/>
    </row>
    <row r="105" spans="1:13" ht="12" customHeight="1">
      <c r="B105" s="50"/>
      <c r="C105" s="50"/>
      <c r="D105" s="50"/>
      <c r="E105" s="51"/>
      <c r="M105" s="42"/>
    </row>
    <row r="106" spans="1:13" ht="12" customHeight="1">
      <c r="B106" s="50"/>
      <c r="C106" s="50"/>
      <c r="D106" s="50"/>
      <c r="E106" s="51"/>
      <c r="M106" s="42"/>
    </row>
    <row r="107" spans="1:13" ht="12" customHeight="1">
      <c r="B107" s="50"/>
      <c r="C107" s="50"/>
      <c r="D107" s="50"/>
      <c r="E107" s="51"/>
      <c r="M107" s="42"/>
    </row>
    <row r="108" spans="1:13" ht="12" customHeight="1">
      <c r="B108" s="50"/>
      <c r="C108" s="50"/>
      <c r="D108" s="50"/>
      <c r="E108" s="51"/>
      <c r="M108" s="42"/>
    </row>
    <row r="109" spans="1:13" ht="12" customHeight="1">
      <c r="B109" s="50"/>
      <c r="C109" s="50"/>
      <c r="D109" s="50"/>
      <c r="E109" s="51"/>
      <c r="M109" s="42"/>
    </row>
    <row r="110" spans="1:13" ht="12" customHeight="1">
      <c r="B110" s="50"/>
      <c r="C110" s="50"/>
      <c r="D110" s="50"/>
      <c r="E110" s="51"/>
      <c r="M110" s="42"/>
    </row>
    <row r="111" spans="1:13" ht="12" customHeight="1">
      <c r="B111" s="50"/>
      <c r="C111" s="50"/>
      <c r="D111" s="50"/>
      <c r="E111" s="53"/>
      <c r="M111" s="42"/>
    </row>
    <row r="112" spans="1:13" ht="12" customHeight="1">
      <c r="B112" s="50"/>
      <c r="C112" s="50"/>
      <c r="D112" s="50"/>
      <c r="E112" s="53"/>
      <c r="M112" s="42"/>
    </row>
    <row r="113" spans="2:13" ht="12" customHeight="1">
      <c r="B113" s="50"/>
      <c r="C113" s="50"/>
      <c r="D113" s="50"/>
      <c r="E113" s="51"/>
      <c r="M113" s="42"/>
    </row>
    <row r="114" spans="2:13" ht="12" customHeight="1">
      <c r="B114" s="50"/>
      <c r="C114" s="50"/>
      <c r="D114" s="50"/>
      <c r="E114" s="53"/>
      <c r="M114" s="42"/>
    </row>
    <row r="115" spans="2:13" ht="12" customHeight="1">
      <c r="B115" s="50"/>
      <c r="C115" s="50"/>
      <c r="D115" s="50"/>
      <c r="E115" s="53"/>
      <c r="M115" s="42"/>
    </row>
    <row r="116" spans="2:13" ht="12" customHeight="1">
      <c r="B116" s="50"/>
      <c r="C116" s="50"/>
      <c r="D116" s="50"/>
      <c r="E116" s="53"/>
      <c r="M116" s="42"/>
    </row>
    <row r="117" spans="2:13" ht="12" customHeight="1">
      <c r="B117" s="50"/>
      <c r="C117" s="50"/>
      <c r="D117" s="54"/>
      <c r="E117" s="53"/>
      <c r="M117" s="42"/>
    </row>
    <row r="118" spans="2:13" ht="12" customHeight="1">
      <c r="B118" s="50"/>
      <c r="C118" s="50"/>
      <c r="D118" s="50"/>
      <c r="E118" s="53"/>
      <c r="M118" s="42"/>
    </row>
    <row r="119" spans="2:13" ht="12" customHeight="1">
      <c r="B119" s="50"/>
      <c r="C119" s="50"/>
      <c r="D119" s="50"/>
      <c r="E119" s="53"/>
      <c r="M119" s="42"/>
    </row>
    <row r="120" spans="2:13" ht="12" customHeight="1">
      <c r="B120" s="50"/>
      <c r="C120" s="50"/>
      <c r="D120" s="50"/>
      <c r="E120" s="53"/>
      <c r="M120" s="42"/>
    </row>
    <row r="121" spans="2:13" ht="12" customHeight="1">
      <c r="B121" s="50"/>
      <c r="C121" s="50"/>
      <c r="D121" s="50"/>
      <c r="E121" s="51"/>
      <c r="M121" s="42"/>
    </row>
    <row r="122" spans="2:13" ht="12" customHeight="1">
      <c r="B122" s="50"/>
      <c r="C122" s="50"/>
      <c r="D122" s="50"/>
      <c r="E122" s="51"/>
      <c r="M122" s="42"/>
    </row>
    <row r="123" spans="2:13" ht="12" customHeight="1">
      <c r="B123" s="50"/>
      <c r="C123" s="50"/>
      <c r="D123" s="50"/>
      <c r="E123" s="51"/>
      <c r="M123" s="42"/>
    </row>
    <row r="124" spans="2:13" ht="12" customHeight="1">
      <c r="B124" s="50"/>
      <c r="C124" s="50"/>
      <c r="D124" s="50"/>
      <c r="E124" s="51"/>
      <c r="M124" s="42"/>
    </row>
    <row r="125" spans="2:13" ht="12" customHeight="1">
      <c r="B125" s="50"/>
      <c r="C125" s="50"/>
      <c r="D125" s="50"/>
      <c r="E125" s="51"/>
      <c r="M125" s="42"/>
    </row>
    <row r="126" spans="2:13" ht="12" customHeight="1">
      <c r="B126" s="50"/>
      <c r="C126" s="50"/>
      <c r="D126" s="50"/>
      <c r="E126" s="51"/>
      <c r="M126" s="42"/>
    </row>
    <row r="127" spans="2:13" ht="12" customHeight="1">
      <c r="B127" s="50"/>
      <c r="C127" s="50"/>
      <c r="D127" s="50"/>
      <c r="E127" s="51"/>
      <c r="M127" s="42"/>
    </row>
    <row r="128" spans="2:13" ht="12" customHeight="1">
      <c r="B128" s="50"/>
      <c r="C128" s="50"/>
      <c r="D128" s="50"/>
      <c r="E128" s="51"/>
      <c r="M128" s="42"/>
    </row>
    <row r="129" spans="2:13" ht="12" customHeight="1">
      <c r="B129" s="50"/>
      <c r="C129" s="50"/>
      <c r="D129" s="50"/>
      <c r="E129" s="51"/>
      <c r="M129" s="42"/>
    </row>
    <row r="130" spans="2:13" ht="12" customHeight="1">
      <c r="B130" s="50"/>
      <c r="C130" s="50"/>
      <c r="D130" s="50"/>
      <c r="E130" s="52"/>
      <c r="M130" s="42"/>
    </row>
    <row r="131" spans="2:13" ht="12" customHeight="1">
      <c r="B131" s="50"/>
      <c r="C131" s="50"/>
      <c r="D131" s="50"/>
      <c r="E131" s="51"/>
      <c r="M131" s="46"/>
    </row>
    <row r="132" spans="2:13" ht="12" customHeight="1">
      <c r="B132" s="50"/>
      <c r="C132" s="50"/>
      <c r="D132" s="50"/>
      <c r="E132" s="51"/>
      <c r="M132" s="46"/>
    </row>
    <row r="133" spans="2:13" ht="12" customHeight="1">
      <c r="B133" s="50"/>
      <c r="C133" s="50"/>
      <c r="D133" s="50"/>
      <c r="E133" s="51"/>
      <c r="M133" s="46"/>
    </row>
    <row r="134" spans="2:13" ht="12" customHeight="1">
      <c r="B134" s="50"/>
      <c r="C134" s="50"/>
      <c r="D134" s="50"/>
      <c r="E134" s="51"/>
    </row>
    <row r="135" spans="2:13" ht="12" customHeight="1">
      <c r="B135" s="52"/>
      <c r="C135" s="52"/>
      <c r="D135" s="55"/>
    </row>
    <row r="136" spans="2:13" ht="12" customHeight="1">
      <c r="B136" s="52"/>
      <c r="C136" s="52"/>
    </row>
    <row r="137" spans="2:13" ht="12" customHeight="1">
      <c r="B137" s="52"/>
      <c r="C137" s="52"/>
    </row>
  </sheetData>
  <mergeCells count="5">
    <mergeCell ref="A3:G3"/>
    <mergeCell ref="D4:E4"/>
    <mergeCell ref="F4:G4"/>
    <mergeCell ref="D80:G81"/>
    <mergeCell ref="D83:G85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K23"/>
  <sheetViews>
    <sheetView topLeftCell="B1" workbookViewId="0">
      <selection activeCell="J10" sqref="J10"/>
    </sheetView>
  </sheetViews>
  <sheetFormatPr defaultColWidth="8.85546875" defaultRowHeight="15"/>
  <cols>
    <col min="1" max="1" width="0.28515625" hidden="1" customWidth="1"/>
    <col min="2" max="2" width="19.5703125" customWidth="1"/>
    <col min="3" max="3" width="20.28515625" customWidth="1"/>
    <col min="4" max="4" width="19" bestFit="1" customWidth="1"/>
    <col min="5" max="5" width="18.7109375" customWidth="1"/>
    <col min="6" max="8" width="19" bestFit="1" customWidth="1"/>
    <col min="9" max="9" width="20.5703125" customWidth="1"/>
    <col min="10" max="10" width="18.85546875" customWidth="1"/>
    <col min="11" max="11" width="18" bestFit="1" customWidth="1"/>
  </cols>
  <sheetData>
    <row r="1" spans="2:11">
      <c r="C1" s="82">
        <v>45839</v>
      </c>
      <c r="D1" s="86" t="s">
        <v>94</v>
      </c>
      <c r="E1" s="86" t="s">
        <v>96</v>
      </c>
      <c r="F1" s="86" t="s">
        <v>98</v>
      </c>
      <c r="G1" s="86" t="s">
        <v>101</v>
      </c>
      <c r="H1" s="88">
        <v>41880</v>
      </c>
      <c r="I1" s="90" t="s">
        <v>104</v>
      </c>
      <c r="J1" s="88" t="s">
        <v>108</v>
      </c>
    </row>
    <row r="2" spans="2:11">
      <c r="B2" t="s">
        <v>7</v>
      </c>
      <c r="C2" s="83">
        <v>1034975119.51</v>
      </c>
      <c r="D2" s="83">
        <v>1043231027.08</v>
      </c>
      <c r="E2" s="83">
        <v>1082899568.3</v>
      </c>
      <c r="F2" s="83">
        <v>1040200886.76</v>
      </c>
      <c r="G2" s="83">
        <v>1042267749.0599999</v>
      </c>
      <c r="H2" s="2">
        <v>1046071210.6799999</v>
      </c>
      <c r="I2" s="2">
        <v>1040672549.9400001</v>
      </c>
      <c r="J2" s="2">
        <v>1047216960.77</v>
      </c>
      <c r="K2" s="1"/>
    </row>
    <row r="3" spans="2:11">
      <c r="B3" t="s">
        <v>6</v>
      </c>
      <c r="C3" s="83">
        <v>2411826705.3400002</v>
      </c>
      <c r="D3" s="83">
        <v>2396634932.3800001</v>
      </c>
      <c r="E3" s="83">
        <v>2460158248.6999998</v>
      </c>
      <c r="F3" s="83">
        <v>2478658474.3699999</v>
      </c>
      <c r="G3" s="83">
        <v>2507340353.6300001</v>
      </c>
      <c r="H3" s="2">
        <v>2516220531.9200001</v>
      </c>
      <c r="I3" s="2">
        <v>2510359096.1599998</v>
      </c>
      <c r="J3" s="2">
        <v>2537906254.77</v>
      </c>
      <c r="K3" s="2"/>
    </row>
    <row r="4" spans="2:11">
      <c r="B4" t="s">
        <v>5</v>
      </c>
      <c r="C4" s="83">
        <v>6719699730.8500004</v>
      </c>
      <c r="D4" s="83">
        <v>6719864130.5200005</v>
      </c>
      <c r="E4" s="83">
        <v>6761822959.2299995</v>
      </c>
      <c r="F4" s="83">
        <v>6674527399.4799995</v>
      </c>
      <c r="G4" s="83">
        <v>6583553884.9499998</v>
      </c>
      <c r="H4" s="2">
        <v>6556324755.0500002</v>
      </c>
      <c r="I4" s="2">
        <v>6482115735.1199999</v>
      </c>
      <c r="J4" s="2">
        <v>6489445631.71</v>
      </c>
      <c r="K4" s="1"/>
    </row>
    <row r="5" spans="2:11">
      <c r="B5" t="s">
        <v>4</v>
      </c>
      <c r="C5" s="83">
        <v>8893699611.6700001</v>
      </c>
      <c r="D5" s="83">
        <v>8866741940.1100006</v>
      </c>
      <c r="E5" s="83">
        <v>8916039399</v>
      </c>
      <c r="F5" s="83">
        <v>8770847263.5499992</v>
      </c>
      <c r="G5" s="83">
        <v>8757603919.3999996</v>
      </c>
      <c r="H5" s="2">
        <v>8775944601.8199997</v>
      </c>
      <c r="I5" s="2">
        <v>8732835716.7000008</v>
      </c>
      <c r="J5" s="2">
        <v>8741499355.5</v>
      </c>
      <c r="K5" s="1"/>
    </row>
    <row r="6" spans="2:11">
      <c r="B6" t="s">
        <v>2</v>
      </c>
      <c r="C6" s="83">
        <v>17007217173.629999</v>
      </c>
      <c r="D6" s="83">
        <v>16685088109.459999</v>
      </c>
      <c r="E6" s="83">
        <v>16533427330.99</v>
      </c>
      <c r="F6" s="83">
        <v>16985557885.68</v>
      </c>
      <c r="G6" s="83">
        <v>16758843656.77</v>
      </c>
      <c r="H6" s="2">
        <v>16992030817.969999</v>
      </c>
      <c r="I6" s="2">
        <v>17002789745.26</v>
      </c>
      <c r="J6" s="2">
        <v>17081962610.780001</v>
      </c>
      <c r="K6" s="1"/>
    </row>
    <row r="7" spans="2:11">
      <c r="B7" t="s">
        <v>0</v>
      </c>
      <c r="C7" s="85">
        <v>45006477429.019997</v>
      </c>
      <c r="D7" s="85">
        <v>43820309995.18</v>
      </c>
      <c r="E7" s="85">
        <v>45072025708.330002</v>
      </c>
      <c r="F7" s="85">
        <v>44026146275.480003</v>
      </c>
      <c r="G7" s="85">
        <v>43970809094.080002</v>
      </c>
      <c r="H7" s="2">
        <v>43615535065.25</v>
      </c>
      <c r="I7" s="2">
        <v>42442907043.779999</v>
      </c>
      <c r="J7" s="2">
        <v>43267540583.139999</v>
      </c>
      <c r="K7" s="1"/>
    </row>
    <row r="8" spans="2:11">
      <c r="B8" t="s">
        <v>3</v>
      </c>
      <c r="C8" s="83">
        <v>44142112328.650002</v>
      </c>
      <c r="D8" s="83">
        <v>44185563488.629997</v>
      </c>
      <c r="E8" s="83">
        <v>44312030192.769997</v>
      </c>
      <c r="F8" s="83">
        <v>44304380734.529999</v>
      </c>
      <c r="G8" s="83">
        <v>42198684804.370003</v>
      </c>
      <c r="H8" s="2">
        <v>41962928929.639999</v>
      </c>
      <c r="I8" s="2">
        <v>44599512881.889999</v>
      </c>
      <c r="J8" s="2">
        <v>44799977553.110001</v>
      </c>
      <c r="K8" s="1"/>
    </row>
    <row r="9" spans="2:11">
      <c r="B9" t="s">
        <v>1</v>
      </c>
      <c r="C9" s="84">
        <v>60407603785.339996</v>
      </c>
      <c r="D9" s="84">
        <v>59323018434.43</v>
      </c>
      <c r="E9" s="84">
        <v>59518049090.150002</v>
      </c>
      <c r="F9" s="84">
        <v>59121188351.120003</v>
      </c>
      <c r="G9" s="84">
        <v>60454614775.269997</v>
      </c>
      <c r="H9" s="2">
        <v>60888470496.779999</v>
      </c>
      <c r="I9" s="2">
        <v>61156625747.699997</v>
      </c>
      <c r="J9" s="2">
        <v>62004258787.620003</v>
      </c>
      <c r="K9" s="1"/>
    </row>
    <row r="10" spans="2:11" s="4" customFormat="1">
      <c r="B10" s="4" t="s">
        <v>8</v>
      </c>
      <c r="C10" s="5">
        <f>SUM(C3:C9)</f>
        <v>184588636764.5</v>
      </c>
      <c r="D10" s="5">
        <f t="shared" ref="D10:J10" si="0">SUM(D2:D9)</f>
        <v>183040452057.79001</v>
      </c>
      <c r="E10" s="5">
        <f t="shared" si="0"/>
        <v>184656452497.47</v>
      </c>
      <c r="F10" s="5">
        <f t="shared" si="0"/>
        <v>183401507270.97</v>
      </c>
      <c r="G10" s="5">
        <f t="shared" si="0"/>
        <v>182273718237.53</v>
      </c>
      <c r="H10" s="5">
        <f t="shared" si="0"/>
        <v>182353526409.10999</v>
      </c>
      <c r="I10" s="5">
        <f t="shared" si="0"/>
        <v>183967818516.54999</v>
      </c>
      <c r="J10" s="5">
        <f t="shared" si="0"/>
        <v>185969807737.39999</v>
      </c>
      <c r="K10" s="5"/>
    </row>
    <row r="12" spans="2:11">
      <c r="C12" s="1"/>
      <c r="D12" s="1"/>
      <c r="E12" s="1"/>
      <c r="F12" s="1"/>
      <c r="G12" s="1"/>
      <c r="H12" s="1"/>
    </row>
    <row r="14" spans="2:11">
      <c r="C14" s="3"/>
      <c r="D14" s="3"/>
      <c r="E14" s="3"/>
      <c r="F14" s="3"/>
      <c r="G14" s="3"/>
      <c r="H14" s="3"/>
    </row>
    <row r="15" spans="2:11">
      <c r="C15" s="3"/>
      <c r="D15" s="3"/>
      <c r="E15" s="3"/>
      <c r="F15" s="3"/>
      <c r="G15" s="3"/>
      <c r="H15" s="3"/>
    </row>
    <row r="16" spans="2:11">
      <c r="C16" s="3"/>
      <c r="D16" s="3"/>
      <c r="E16" s="3"/>
      <c r="F16" s="3"/>
      <c r="G16" s="3"/>
      <c r="H16" s="3"/>
    </row>
    <row r="17" spans="3:8">
      <c r="C17" s="3"/>
      <c r="D17" s="3"/>
      <c r="E17" s="3"/>
      <c r="F17" s="3"/>
      <c r="G17" s="3"/>
      <c r="H17" s="3"/>
    </row>
    <row r="18" spans="3:8">
      <c r="C18" s="3"/>
      <c r="D18" s="3"/>
      <c r="E18" s="3"/>
      <c r="F18" s="3"/>
      <c r="G18" s="3"/>
      <c r="H18" s="3"/>
    </row>
    <row r="19" spans="3:8">
      <c r="C19" s="3"/>
      <c r="D19" s="3"/>
      <c r="E19" s="3"/>
      <c r="F19" s="3"/>
      <c r="G19" s="3"/>
      <c r="H19" s="3"/>
    </row>
    <row r="20" spans="3:8">
      <c r="C20" s="3"/>
      <c r="D20" s="3"/>
      <c r="E20" s="3"/>
      <c r="F20" s="3"/>
      <c r="G20" s="3"/>
      <c r="H20" s="3"/>
    </row>
    <row r="21" spans="3:8">
      <c r="C21" s="3"/>
      <c r="D21" s="3"/>
      <c r="E21" s="3"/>
      <c r="F21" s="3"/>
      <c r="G21" s="3"/>
      <c r="H21" s="3"/>
    </row>
    <row r="22" spans="3:8">
      <c r="D22" s="1"/>
    </row>
    <row r="23" spans="3:8">
      <c r="D23" s="1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2014-08-28T07:19:50Z</cp:lastPrinted>
  <dcterms:created xsi:type="dcterms:W3CDTF">2014-07-02T14:15:07Z</dcterms:created>
  <dcterms:modified xsi:type="dcterms:W3CDTF">2014-09-18T08:36:54Z</dcterms:modified>
</cp:coreProperties>
</file>