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D72" i="9"/>
  <c r="F59"/>
  <c r="D59"/>
  <c r="H9" i="1"/>
  <c r="G9"/>
  <c r="F9"/>
  <c r="E9"/>
  <c r="D9"/>
  <c r="F79" i="9"/>
  <c r="F71"/>
  <c r="F66"/>
  <c r="F48"/>
  <c r="F43"/>
  <c r="F72" s="1"/>
  <c r="F31"/>
  <c r="F24"/>
  <c r="D79"/>
  <c r="D71"/>
  <c r="D66"/>
  <c r="D48"/>
  <c r="D43"/>
  <c r="D31"/>
  <c r="D24"/>
  <c r="D80" l="1"/>
  <c r="F80"/>
</calcChain>
</file>

<file path=xl/sharedStrings.xml><?xml version="1.0" encoding="utf-8"?>
<sst xmlns="http://schemas.openxmlformats.org/spreadsheetml/2006/main" count="154" uniqueCount="114">
  <si>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</si>
  <si>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</si>
  <si>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</si>
  <si>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</si>
  <si>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</si>
  <si>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</si>
  <si>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</si>
  <si>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</si>
  <si>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</si>
  <si>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</si>
  <si>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</si>
  <si>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</si>
  <si>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</si>
  <si>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</si>
  <si>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</si>
  <si>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</si>
  <si>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</si>
  <si>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</si>
  <si>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</si>
  <si>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</si>
  <si>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</si>
  <si>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</si>
  <si>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</si>
  <si>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</si>
  <si>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</si>
  <si>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</si>
  <si>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</si>
  <si>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</si>
  <si>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</si>
  <si>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</si>
  <si>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</si>
  <si>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</si>
  <si>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</si>
  <si>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</si>
  <si>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</si>
  <si>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</si>
  <si>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</si>
  <si>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</si>
  <si>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</si>
  <si>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</si>
  <si>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</si>
  <si>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</si>
  <si>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</si>
  <si>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</si>
  <si>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</si>
  <si>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</si>
  <si>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</si>
  <si>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</si>
  <si>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</si>
  <si>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</si>
  <si>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</si>
  <si>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</si>
  <si>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</si>
  <si>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</si>
  <si>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</si>
  <si>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</si>
  <si>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</si>
  <si>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</si>
  <si>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</si>
  <si>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</si>
  <si>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</si>
  <si>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</si>
  <si>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</si>
  <si>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</si>
  <si>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</si>
  <si>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</si>
  <si>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</si>
  <si>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</si>
  <si>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</si>
  <si>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</si>
  <si>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</si>
  <si>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</si>
  <si>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</si>
  <si>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</si>
  <si>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</si>
  <si>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</si>
  <si>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</si>
  <si>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</si>
  <si>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</si>
  <si>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</si>
  <si>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</si>
  <si>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</si>
  <si>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</si>
  <si>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</si>
  <si>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</si>
  <si>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</si>
  <si>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</si>
  <si>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</si>
  <si>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</si>
  <si>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</si>
  <si>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</si>
  <si>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</si>
  <si>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</si>
  <si>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</si>
  <si>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</si>
  <si>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</si>
  <si>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Lotus Hala ETF</t>
  </si>
  <si>
    <t>United Capital Asset Mgt. Ltd</t>
  </si>
  <si>
    <t xml:space="preserve"> </t>
  </si>
  <si>
    <t>45,22</t>
  </si>
  <si>
    <t>Sub-Total</t>
  </si>
  <si>
    <t>Grand Total</t>
  </si>
  <si>
    <t>NAV and Unit Price as at Week Ended March 6, 2015</t>
  </si>
  <si>
    <t>NET ASSET VALUES AND UNIT PRICES OF FUND MANAGEMENT AND COLLECTIVE INVESTMENTS SCHEMES AS AT WEEK ENDED MARCH 6, 2015</t>
  </si>
  <si>
    <t>NAV and Unit Price as at Week Ended February 27, 2015</t>
  </si>
  <si>
    <t>Market Cap as at February 27, 2015</t>
  </si>
  <si>
    <t>Market Cap as at March 6, 2015</t>
  </si>
  <si>
    <t>UMBRELLA FUNDS</t>
  </si>
  <si>
    <t>ETHICAL FUNDS</t>
  </si>
  <si>
    <t>BALANCED BASED FUNDS</t>
  </si>
  <si>
    <t>BOND FUNDS</t>
  </si>
  <si>
    <t>REAL ESTATE FUNDS</t>
  </si>
  <si>
    <t>MONEY MARKET FUNDS</t>
  </si>
  <si>
    <t>Alternative Cap. Partners Ltd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</si>
</sst>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#,##0.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3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0" fontId="7" fillId="0" borderId="4" xfId="0" applyFont="1" applyBorder="1" applyAlignment="1">
      <alignment wrapText="1"/>
    </xf>
    <xf numFmtId="0" fontId="7" fillId="0" borderId="4" xfId="0" applyFont="1" applyBorder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7" fontId="7" fillId="0" borderId="14" xfId="2" applyNumberFormat="1" applyFont="1" applyBorder="1" applyAlignment="1">
      <alignment horizontal="right"/>
    </xf>
    <xf numFmtId="167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0" fontId="5" fillId="3" borderId="6" xfId="0" applyFont="1" applyFill="1" applyBorder="1" applyAlignment="1">
      <alignment wrapText="1"/>
    </xf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7" xfId="2" applyNumberFormat="1" applyFont="1" applyBorder="1" applyAlignment="1">
      <alignment horizontal="right" vertical="top" wrapText="1"/>
    </xf>
    <xf numFmtId="167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0" fontId="7" fillId="0" borderId="8" xfId="0" applyFont="1" applyBorder="1"/>
    <xf numFmtId="4" fontId="11" fillId="0" borderId="14" xfId="2" applyNumberFormat="1" applyFont="1" applyBorder="1" applyAlignment="1">
      <alignment horizontal="right"/>
    </xf>
    <xf numFmtId="0" fontId="7" fillId="0" borderId="4" xfId="0" applyFont="1" applyBorder="1" applyAlignment="1">
      <alignment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8" fillId="0" borderId="6" xfId="0" applyFont="1" applyBorder="1"/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March 6,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18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183971121393706"/>
          <c:y val="0.17037898749239883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2664011650.2600002</c:v>
                </c:pt>
                <c:pt idx="1">
                  <c:v>2690902233.0799999</c:v>
                </c:pt>
                <c:pt idx="2">
                  <c:v>2694095793.1700001</c:v>
                </c:pt>
                <c:pt idx="3">
                  <c:v>2676846054.7600002</c:v>
                </c:pt>
                <c:pt idx="4">
                  <c:v>2629386816.0999999</c:v>
                </c:pt>
                <c:pt idx="5">
                  <c:v>1631734792.6700001</c:v>
                </c:pt>
                <c:pt idx="6">
                  <c:v>174242512694.37</c:v>
                </c:pt>
                <c:pt idx="7">
                  <c:v>2635152637.29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4896154575.0600004</c:v>
                </c:pt>
                <c:pt idx="1">
                  <c:v>4976896772.6800003</c:v>
                </c:pt>
                <c:pt idx="2">
                  <c:v>5002644887.4899998</c:v>
                </c:pt>
                <c:pt idx="3">
                  <c:v>5054510491.8999996</c:v>
                </c:pt>
                <c:pt idx="4">
                  <c:v>4863067060.4399996</c:v>
                </c:pt>
                <c:pt idx="5">
                  <c:v>5014942303.9499998</c:v>
                </c:pt>
                <c:pt idx="6">
                  <c:v>5134839808.0699997</c:v>
                </c:pt>
                <c:pt idx="7">
                  <c:v>5135248001.6199999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BASED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8059701667.4700003</c:v>
                </c:pt>
                <c:pt idx="1">
                  <c:v>8150149251.5200005</c:v>
                </c:pt>
                <c:pt idx="2">
                  <c:v>8131475819.6599998</c:v>
                </c:pt>
                <c:pt idx="3">
                  <c:v>8199350970.75</c:v>
                </c:pt>
                <c:pt idx="4">
                  <c:v>8022059290.0799999</c:v>
                </c:pt>
                <c:pt idx="5">
                  <c:v>12636667772.66</c:v>
                </c:pt>
                <c:pt idx="6" formatCode="_-* #,##0.00_-;\-* #,##0.00_-;_-* &quot;-&quot;??_-;_-@_-">
                  <c:v>8213363987.9199991</c:v>
                </c:pt>
                <c:pt idx="7" formatCode="_-* #,##0.00_-;\-* #,##0.00_-;_-* &quot;-&quot;??_-;_-@_-">
                  <c:v>9249489981.3299999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31601691932.66</c:v>
                </c:pt>
                <c:pt idx="1">
                  <c:v>32180907305.299999</c:v>
                </c:pt>
                <c:pt idx="2">
                  <c:v>31989755991.450001</c:v>
                </c:pt>
                <c:pt idx="3">
                  <c:v>32459470412.110001</c:v>
                </c:pt>
                <c:pt idx="4">
                  <c:v>30870094802.029999</c:v>
                </c:pt>
                <c:pt idx="5">
                  <c:v>30272162738.580002</c:v>
                </c:pt>
                <c:pt idx="6">
                  <c:v>32884456184.889999</c:v>
                </c:pt>
                <c:pt idx="7">
                  <c:v>33051910015.439999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46364962525.330002</c:v>
                </c:pt>
                <c:pt idx="1">
                  <c:v>46361698329.419998</c:v>
                </c:pt>
                <c:pt idx="2">
                  <c:v>46364450405.169998</c:v>
                </c:pt>
                <c:pt idx="3">
                  <c:v>46640249717.93</c:v>
                </c:pt>
                <c:pt idx="4">
                  <c:v>46686595122.629997</c:v>
                </c:pt>
                <c:pt idx="5">
                  <c:v>16022903954.67</c:v>
                </c:pt>
                <c:pt idx="6">
                  <c:v>46525653019.300003</c:v>
                </c:pt>
                <c:pt idx="7">
                  <c:v>46948660520.029999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61437090400.419998</c:v>
                </c:pt>
                <c:pt idx="1">
                  <c:v>63591947696.190002</c:v>
                </c:pt>
                <c:pt idx="2">
                  <c:v>64381253913.150002</c:v>
                </c:pt>
                <c:pt idx="3">
                  <c:v>65451245727.440002</c:v>
                </c:pt>
                <c:pt idx="4">
                  <c:v>64492650830.57</c:v>
                </c:pt>
                <c:pt idx="5">
                  <c:v>64457256368.879997</c:v>
                </c:pt>
                <c:pt idx="6">
                  <c:v>64711279145.760002</c:v>
                </c:pt>
                <c:pt idx="7">
                  <c:v>63588669986.980003</c:v>
                </c:pt>
              </c:numCache>
            </c:numRef>
          </c:val>
        </c:ser>
        <c:marker val="1"/>
        <c:axId val="101432320"/>
        <c:axId val="10468633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BOND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42020</c:v>
                </c:pt>
                <c:pt idx="1">
                  <c:v>42027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17222359770.720001</c:v>
                </c:pt>
                <c:pt idx="1">
                  <c:v>17510483643.560001</c:v>
                </c:pt>
                <c:pt idx="2">
                  <c:v>17449507027.650002</c:v>
                </c:pt>
                <c:pt idx="3">
                  <c:v>16904707313.58</c:v>
                </c:pt>
                <c:pt idx="4">
                  <c:v>17619409390.220001</c:v>
                </c:pt>
                <c:pt idx="5">
                  <c:v>17369423481.360001</c:v>
                </c:pt>
                <c:pt idx="6">
                  <c:v>17395148084.630001</c:v>
                </c:pt>
                <c:pt idx="7">
                  <c:v>17383574034.860001</c:v>
                </c:pt>
              </c:numCache>
            </c:numRef>
          </c:val>
        </c:ser>
        <c:marker val="1"/>
        <c:axId val="104689664"/>
        <c:axId val="104687872"/>
      </c:lineChart>
      <c:catAx>
        <c:axId val="10143232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4686336"/>
        <c:crosses val="autoZero"/>
        <c:lblAlgn val="ctr"/>
        <c:lblOffset val="100"/>
      </c:catAx>
      <c:valAx>
        <c:axId val="10468633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1432320"/>
        <c:crossesAt val="41880"/>
        <c:crossBetween val="midCat"/>
      </c:valAx>
      <c:valAx>
        <c:axId val="10468787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4689664"/>
        <c:crosses val="max"/>
        <c:crossBetween val="between"/>
      </c:valAx>
      <c:dateAx>
        <c:axId val="104689664"/>
        <c:scaling>
          <c:orientation val="minMax"/>
        </c:scaling>
        <c:delete val="1"/>
        <c:axPos val="b"/>
        <c:numFmt formatCode="dd\-mmm" sourceLinked="1"/>
        <c:tickLblPos val="none"/>
        <c:crossAx val="10468787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March</a:t>
            </a:r>
            <a:r>
              <a:rPr lang="en-US" sz="1600" baseline="0"/>
              <a:t> 6, 2015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7689266332556611"/>
          <c:y val="1.3559322033898299E-2"/>
        </c:manualLayout>
      </c:layout>
    </c:title>
    <c:plotArea>
      <c:layout>
        <c:manualLayout>
          <c:layoutTarget val="inner"/>
          <c:xMode val="edge"/>
          <c:yMode val="edge"/>
          <c:x val="0.11863373538551644"/>
          <c:y val="0.16834325370345671"/>
          <c:w val="0.8780310474571071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42020</c:v>
                </c:pt>
                <c:pt idx="1">
                  <c:v>42027</c:v>
                </c:pt>
                <c:pt idx="2">
                  <c:v>42034</c:v>
                </c:pt>
                <c:pt idx="3">
                  <c:v>42041</c:v>
                </c:pt>
                <c:pt idx="4">
                  <c:v>42048</c:v>
                </c:pt>
                <c:pt idx="5">
                  <c:v>42055</c:v>
                </c:pt>
                <c:pt idx="6">
                  <c:v>42062</c:v>
                </c:pt>
                <c:pt idx="7">
                  <c:v>42069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172245972521.91998</c:v>
                </c:pt>
                <c:pt idx="1">
                  <c:v>175462985231.75</c:v>
                </c:pt>
                <c:pt idx="2">
                  <c:v>176013183837.73999</c:v>
                </c:pt>
                <c:pt idx="3">
                  <c:v>177386380688.47</c:v>
                </c:pt>
                <c:pt idx="4">
                  <c:v>175183263312.07001</c:v>
                </c:pt>
                <c:pt idx="5">
                  <c:v>147405091412.76999</c:v>
                </c:pt>
                <c:pt idx="6">
                  <c:v>349107252924.94</c:v>
                </c:pt>
                <c:pt idx="7">
                  <c:v>177992705177.54999</c:v>
                </c:pt>
              </c:numCache>
            </c:numRef>
          </c:val>
        </c:ser>
        <c:marker val="1"/>
        <c:axId val="104857984"/>
        <c:axId val="104859520"/>
      </c:lineChart>
      <c:catAx>
        <c:axId val="10485798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4859520"/>
        <c:crosses val="autoZero"/>
        <c:lblAlgn val="ctr"/>
        <c:lblOffset val="100"/>
      </c:catAx>
      <c:valAx>
        <c:axId val="10485952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485798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180" zoomScaleNormal="180" workbookViewId="0">
      <selection activeCell="A3" sqref="A3:G3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0" t="s">
        <v>103</v>
      </c>
      <c r="B3" s="111"/>
      <c r="C3" s="111"/>
      <c r="D3" s="111"/>
      <c r="E3" s="111"/>
      <c r="F3" s="111"/>
      <c r="G3" s="111"/>
      <c r="H3" s="12"/>
      <c r="I3" s="12"/>
      <c r="K3" s="7"/>
    </row>
    <row r="4" spans="1:12" ht="29.25" customHeight="1" thickBot="1">
      <c r="A4" s="9"/>
      <c r="B4" s="10"/>
      <c r="C4" s="10"/>
      <c r="D4" s="107" t="s">
        <v>104</v>
      </c>
      <c r="E4" s="108"/>
      <c r="F4" s="107" t="s">
        <v>102</v>
      </c>
      <c r="G4" s="108"/>
      <c r="H4" s="12"/>
      <c r="K4" s="7"/>
    </row>
    <row r="5" spans="1:12" ht="18.75" customHeight="1">
      <c r="A5" s="48" t="s">
        <v>8</v>
      </c>
      <c r="B5" s="49" t="s">
        <v>9</v>
      </c>
      <c r="C5" s="49" t="s">
        <v>10</v>
      </c>
      <c r="D5" s="104" t="s">
        <v>12</v>
      </c>
      <c r="E5" s="65" t="s">
        <v>11</v>
      </c>
      <c r="F5" s="104" t="s">
        <v>12</v>
      </c>
      <c r="G5" s="50" t="s">
        <v>11</v>
      </c>
      <c r="H5" s="13"/>
      <c r="I5" s="13"/>
      <c r="J5" s="14"/>
      <c r="K5" s="7"/>
    </row>
    <row r="6" spans="1:12" ht="12.95" customHeight="1" thickBot="1">
      <c r="A6" s="84"/>
      <c r="B6" s="85"/>
      <c r="C6" s="85" t="s">
        <v>0</v>
      </c>
      <c r="D6" s="86"/>
      <c r="E6" s="105" t="s">
        <v>12</v>
      </c>
      <c r="F6" s="106"/>
      <c r="G6" s="105" t="s">
        <v>12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13</v>
      </c>
      <c r="C7" s="41" t="s">
        <v>14</v>
      </c>
      <c r="D7" s="53">
        <v>8841575485.7099991</v>
      </c>
      <c r="E7" s="54">
        <v>8114.28</v>
      </c>
      <c r="F7" s="53">
        <v>8922514636.3099995</v>
      </c>
      <c r="G7" s="54">
        <v>8166.93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15</v>
      </c>
      <c r="C8" s="41" t="s">
        <v>16</v>
      </c>
      <c r="D8" s="54">
        <v>4233072993.0900002</v>
      </c>
      <c r="E8" s="54">
        <v>279.95819999999998</v>
      </c>
      <c r="F8" s="54">
        <v>4268505033.6300001</v>
      </c>
      <c r="G8" s="54">
        <v>282.2235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17</v>
      </c>
      <c r="C9" s="41" t="s">
        <v>18</v>
      </c>
      <c r="D9" s="54">
        <v>2938032000.4400001</v>
      </c>
      <c r="E9" s="54">
        <v>2227.36</v>
      </c>
      <c r="F9" s="54">
        <v>2979533026.1599998</v>
      </c>
      <c r="G9" s="54">
        <v>2258.54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2" t="s">
        <v>19</v>
      </c>
      <c r="C10" s="41" t="s">
        <v>88</v>
      </c>
      <c r="D10" s="53">
        <v>1965678396.8</v>
      </c>
      <c r="E10" s="54">
        <v>1.76</v>
      </c>
      <c r="F10" s="53">
        <v>1954791966.8699999</v>
      </c>
      <c r="G10" s="54">
        <v>1.74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20</v>
      </c>
      <c r="C11" s="41" t="s">
        <v>21</v>
      </c>
      <c r="D11" s="55">
        <v>685328906.94000006</v>
      </c>
      <c r="E11" s="56">
        <v>1.1100000000000001</v>
      </c>
      <c r="F11" s="55">
        <v>700619740.13</v>
      </c>
      <c r="G11" s="56">
        <v>1.1299999999999999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23" t="s">
        <v>22</v>
      </c>
      <c r="C12" s="41" t="s">
        <v>23</v>
      </c>
      <c r="D12" s="55">
        <v>544190537.38</v>
      </c>
      <c r="E12" s="56">
        <v>2.31</v>
      </c>
      <c r="F12" s="55">
        <v>545467523.65999997</v>
      </c>
      <c r="G12" s="56">
        <v>2.3199999999999998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23" t="s">
        <v>24</v>
      </c>
      <c r="C13" s="41" t="s">
        <v>25</v>
      </c>
      <c r="D13" s="55">
        <v>142860258.27000001</v>
      </c>
      <c r="E13" s="56">
        <v>96.7</v>
      </c>
      <c r="F13" s="55">
        <v>150734824.12</v>
      </c>
      <c r="G13" s="56">
        <v>102.15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26</v>
      </c>
      <c r="C14" s="41" t="s">
        <v>27</v>
      </c>
      <c r="D14" s="55">
        <v>188343955</v>
      </c>
      <c r="E14" s="56">
        <v>10.5</v>
      </c>
      <c r="F14" s="55">
        <v>193498952</v>
      </c>
      <c r="G14" s="56">
        <v>10.79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97</v>
      </c>
      <c r="C15" s="41" t="s">
        <v>28</v>
      </c>
      <c r="D15" s="55">
        <v>1259035019.72</v>
      </c>
      <c r="E15" s="63">
        <v>0.74</v>
      </c>
      <c r="F15" s="55">
        <v>1214014208.76</v>
      </c>
      <c r="G15" s="63">
        <v>0.72289999999999999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15</v>
      </c>
      <c r="C16" s="41" t="s">
        <v>29</v>
      </c>
      <c r="D16" s="55">
        <v>3055365856.1799998</v>
      </c>
      <c r="E16" s="63">
        <v>12.9252</v>
      </c>
      <c r="F16" s="55">
        <v>3076676750.7800002</v>
      </c>
      <c r="G16" s="63">
        <v>13.007199999999999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12" t="s">
        <v>113</v>
      </c>
      <c r="C17" s="41" t="s">
        <v>30</v>
      </c>
      <c r="D17" s="57">
        <v>1115284528.73</v>
      </c>
      <c r="E17" s="64">
        <v>0.56789999999999996</v>
      </c>
      <c r="F17" s="57">
        <v>1124924396.3499999</v>
      </c>
      <c r="G17" s="64">
        <v>0.57340000000000002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31</v>
      </c>
      <c r="C18" s="41" t="s">
        <v>33</v>
      </c>
      <c r="D18" s="57">
        <v>144842471.86000001</v>
      </c>
      <c r="E18" s="102">
        <v>0.87</v>
      </c>
      <c r="F18" s="57">
        <v>148889990</v>
      </c>
      <c r="G18" s="102">
        <v>0.89859999999999995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31</v>
      </c>
      <c r="C19" s="41" t="s">
        <v>32</v>
      </c>
      <c r="D19" s="57">
        <v>85084677.709999993</v>
      </c>
      <c r="E19" s="64">
        <v>1.0684</v>
      </c>
      <c r="F19" s="57">
        <v>85185540.959999993</v>
      </c>
      <c r="G19" s="64">
        <v>1.0697000000000001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34</v>
      </c>
      <c r="C20" s="41" t="s">
        <v>35</v>
      </c>
      <c r="D20" s="55">
        <v>2964213557.8699999</v>
      </c>
      <c r="E20" s="63">
        <v>11.402699999999999</v>
      </c>
      <c r="F20" s="55">
        <v>3014293452.77</v>
      </c>
      <c r="G20" s="63">
        <v>11.6044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86</v>
      </c>
      <c r="C21" s="41" t="s">
        <v>36</v>
      </c>
      <c r="D21" s="58">
        <v>352993388.86000001</v>
      </c>
      <c r="E21" s="56">
        <v>127.48</v>
      </c>
      <c r="F21" s="58">
        <v>358100529.10000002</v>
      </c>
      <c r="G21" s="56">
        <v>129.44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37</v>
      </c>
      <c r="C22" s="103" t="s">
        <v>38</v>
      </c>
      <c r="D22" s="55">
        <v>161513492.06999999</v>
      </c>
      <c r="E22" s="56">
        <v>0.89</v>
      </c>
      <c r="F22" s="55">
        <v>163635971.36000001</v>
      </c>
      <c r="G22" s="56">
        <v>0.9</v>
      </c>
      <c r="H22" s="19"/>
      <c r="I22" s="20"/>
      <c r="J22" s="20"/>
      <c r="K22" s="7"/>
      <c r="L22" s="21"/>
    </row>
    <row r="23" spans="1:12" ht="12.95" customHeight="1" thickBot="1">
      <c r="A23" s="36">
        <v>17</v>
      </c>
      <c r="B23" s="17" t="s">
        <v>39</v>
      </c>
      <c r="C23" s="103" t="s">
        <v>40</v>
      </c>
      <c r="D23" s="55">
        <v>4207040658.2600002</v>
      </c>
      <c r="E23" s="56">
        <v>103.24</v>
      </c>
      <c r="F23" s="55">
        <v>4150523472.48</v>
      </c>
      <c r="G23" s="56">
        <v>103.24</v>
      </c>
      <c r="H23" s="19"/>
      <c r="I23" s="20"/>
      <c r="J23" s="20"/>
      <c r="K23" s="7"/>
      <c r="L23" s="21"/>
    </row>
    <row r="24" spans="1:12" ht="12.95" customHeight="1">
      <c r="A24" s="36"/>
      <c r="B24" s="15"/>
      <c r="C24" s="66" t="s">
        <v>100</v>
      </c>
      <c r="D24" s="59">
        <f>SUM(D7:D23)</f>
        <v>32884456184.889999</v>
      </c>
      <c r="E24" s="59">
        <v>0</v>
      </c>
      <c r="F24" s="59">
        <f t="shared" ref="F24" si="0">SUM(F7:F23)</f>
        <v>33051910015.439991</v>
      </c>
      <c r="G24" s="44"/>
      <c r="H24" s="19"/>
      <c r="I24" s="20"/>
      <c r="J24" s="20"/>
      <c r="K24" s="7"/>
    </row>
    <row r="25" spans="1:12" ht="12.95" customHeight="1" thickBot="1">
      <c r="A25" s="87"/>
      <c r="B25" s="88"/>
      <c r="C25" s="88" t="s">
        <v>1</v>
      </c>
      <c r="D25" s="89"/>
      <c r="E25" s="90"/>
      <c r="F25" s="89"/>
      <c r="G25" s="90"/>
      <c r="H25" s="19"/>
      <c r="I25" s="20"/>
      <c r="J25" s="20"/>
      <c r="K25" s="7"/>
    </row>
    <row r="26" spans="1:12" ht="12.95" customHeight="1" thickBot="1">
      <c r="A26" s="36">
        <v>18</v>
      </c>
      <c r="B26" s="17" t="s">
        <v>13</v>
      </c>
      <c r="C26" s="41" t="s">
        <v>87</v>
      </c>
      <c r="D26" s="60">
        <v>32448697657.310001</v>
      </c>
      <c r="E26" s="54">
        <v>100</v>
      </c>
      <c r="F26" s="60">
        <v>32179014661.599998</v>
      </c>
      <c r="G26" s="54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41</v>
      </c>
      <c r="C27" s="41" t="s">
        <v>42</v>
      </c>
      <c r="D27" s="60">
        <v>25066951900</v>
      </c>
      <c r="E27" s="54">
        <v>100</v>
      </c>
      <c r="F27" s="60">
        <v>24159271700</v>
      </c>
      <c r="G27" s="54">
        <v>100</v>
      </c>
      <c r="H27" s="19"/>
      <c r="I27" s="20"/>
      <c r="J27" s="20"/>
      <c r="K27" s="7"/>
      <c r="L27" s="21"/>
    </row>
    <row r="28" spans="1:12" ht="12.95" customHeight="1" thickBot="1">
      <c r="A28" s="36">
        <v>20</v>
      </c>
      <c r="B28" s="17" t="s">
        <v>97</v>
      </c>
      <c r="C28" s="41" t="s">
        <v>43</v>
      </c>
      <c r="D28" s="60">
        <v>329865019.75</v>
      </c>
      <c r="E28" s="99">
        <v>1.1299999999999999</v>
      </c>
      <c r="F28" s="60">
        <v>330382750.11000001</v>
      </c>
      <c r="G28" s="99">
        <v>1.1318999999999999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90</v>
      </c>
      <c r="C29" s="41" t="s">
        <v>91</v>
      </c>
      <c r="D29" s="60">
        <v>674271540.70000005</v>
      </c>
      <c r="E29" s="54">
        <v>100</v>
      </c>
      <c r="F29" s="60">
        <v>676134234.08000004</v>
      </c>
      <c r="G29" s="54">
        <v>100</v>
      </c>
      <c r="H29" s="19"/>
      <c r="I29" s="20"/>
      <c r="J29" s="20"/>
      <c r="K29" s="7"/>
      <c r="L29" s="21"/>
    </row>
    <row r="30" spans="1:12" ht="12.95" customHeight="1">
      <c r="A30" s="36">
        <v>22</v>
      </c>
      <c r="B30" s="24" t="s">
        <v>15</v>
      </c>
      <c r="C30" s="41" t="s">
        <v>44</v>
      </c>
      <c r="D30" s="60">
        <v>6191493028</v>
      </c>
      <c r="E30" s="56">
        <v>1</v>
      </c>
      <c r="F30" s="60">
        <v>6243866641.1934004</v>
      </c>
      <c r="G30" s="56">
        <v>1</v>
      </c>
      <c r="H30" s="19"/>
      <c r="I30" s="20"/>
      <c r="J30" s="20"/>
      <c r="K30" s="7"/>
      <c r="L30" s="21"/>
    </row>
    <row r="31" spans="1:12" ht="12.95" customHeight="1">
      <c r="A31" s="36"/>
      <c r="B31" s="18"/>
      <c r="C31" s="66" t="s">
        <v>100</v>
      </c>
      <c r="D31" s="45">
        <f>SUM(D26:D30)</f>
        <v>64711279145.759995</v>
      </c>
      <c r="E31" s="45"/>
      <c r="F31" s="45">
        <f t="shared" ref="F31" si="1">SUM(F26:F30)</f>
        <v>63588669986.983398</v>
      </c>
      <c r="G31" s="94"/>
      <c r="H31" s="19"/>
      <c r="I31" s="20"/>
      <c r="J31" s="20"/>
      <c r="K31" s="7"/>
    </row>
    <row r="32" spans="1:12" ht="12.95" customHeight="1" thickBot="1">
      <c r="A32" s="87"/>
      <c r="B32" s="88"/>
      <c r="C32" s="88" t="s">
        <v>2</v>
      </c>
      <c r="D32" s="89"/>
      <c r="E32" s="95"/>
      <c r="F32" s="89"/>
      <c r="G32" s="95"/>
      <c r="H32" s="19"/>
      <c r="I32" s="20"/>
      <c r="J32" s="20"/>
      <c r="K32" s="7"/>
    </row>
    <row r="33" spans="1:12" ht="12.95" customHeight="1" thickBot="1">
      <c r="A33" s="36">
        <v>23</v>
      </c>
      <c r="B33" s="17" t="s">
        <v>13</v>
      </c>
      <c r="C33" s="41" t="s">
        <v>45</v>
      </c>
      <c r="D33" s="60">
        <v>1024772603.62</v>
      </c>
      <c r="E33" s="56">
        <v>128.01</v>
      </c>
      <c r="F33" s="60">
        <v>1029341585.11</v>
      </c>
      <c r="G33" s="56">
        <v>128.57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97</v>
      </c>
      <c r="C34" s="41" t="s">
        <v>46</v>
      </c>
      <c r="D34" s="60">
        <v>384220657.16000003</v>
      </c>
      <c r="E34" s="63">
        <v>1.3</v>
      </c>
      <c r="F34" s="60">
        <v>386896944.93000001</v>
      </c>
      <c r="G34" s="63">
        <v>1.3101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86</v>
      </c>
      <c r="C35" s="41" t="s">
        <v>47</v>
      </c>
      <c r="D35" s="60">
        <v>1056312984.5</v>
      </c>
      <c r="E35" s="56">
        <v>1962.3</v>
      </c>
      <c r="F35" s="60">
        <v>1058114467.3200001</v>
      </c>
      <c r="G35" s="56">
        <v>1966.04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37</v>
      </c>
      <c r="C36" s="103" t="s">
        <v>48</v>
      </c>
      <c r="D36" s="60">
        <v>347812931.88999999</v>
      </c>
      <c r="E36" s="56">
        <v>1.2</v>
      </c>
      <c r="F36" s="60">
        <v>346001446.93000001</v>
      </c>
      <c r="G36" s="56">
        <v>1.2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17</v>
      </c>
      <c r="C37" s="42" t="s">
        <v>49</v>
      </c>
      <c r="D37" s="60">
        <v>684232634.22000003</v>
      </c>
      <c r="E37" s="56">
        <v>1754.91</v>
      </c>
      <c r="F37" s="60">
        <v>677889747.30999994</v>
      </c>
      <c r="G37" s="56">
        <v>1759.09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50</v>
      </c>
      <c r="C38" s="41" t="s">
        <v>51</v>
      </c>
      <c r="D38" s="60">
        <v>6440066829.5</v>
      </c>
      <c r="E38" s="56">
        <v>1</v>
      </c>
      <c r="F38" s="60">
        <v>6464319245.3500004</v>
      </c>
      <c r="G38" s="56">
        <v>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24" t="s">
        <v>34</v>
      </c>
      <c r="C39" s="41" t="s">
        <v>52</v>
      </c>
      <c r="D39" s="60">
        <v>693350465.41999996</v>
      </c>
      <c r="E39" s="63">
        <v>15.3223</v>
      </c>
      <c r="F39" s="60">
        <v>695899447.40999997</v>
      </c>
      <c r="G39" s="63">
        <v>15.3827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41</v>
      </c>
      <c r="C40" s="41" t="s">
        <v>53</v>
      </c>
      <c r="D40" s="60">
        <v>4124159429.6500001</v>
      </c>
      <c r="E40" s="56">
        <v>1110.6600000000001</v>
      </c>
      <c r="F40" s="60">
        <v>4095524675.8099999</v>
      </c>
      <c r="G40" s="56">
        <v>1111.04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13</v>
      </c>
      <c r="C41" s="41" t="s">
        <v>54</v>
      </c>
      <c r="D41" s="60">
        <v>2085262795.6700001</v>
      </c>
      <c r="E41" s="56">
        <v>154.37</v>
      </c>
      <c r="F41" s="60">
        <v>2070782217.6900001</v>
      </c>
      <c r="G41" s="56">
        <v>154.88999999999999</v>
      </c>
      <c r="H41" s="19"/>
      <c r="I41" s="20"/>
      <c r="J41" s="20"/>
      <c r="K41" s="7"/>
      <c r="L41" s="21"/>
    </row>
    <row r="42" spans="1:12" ht="12.95" customHeight="1" thickBot="1">
      <c r="A42" s="36">
        <v>32</v>
      </c>
      <c r="B42" s="17" t="s">
        <v>55</v>
      </c>
      <c r="C42" s="41" t="s">
        <v>89</v>
      </c>
      <c r="D42" s="60">
        <v>554956753</v>
      </c>
      <c r="E42" s="56">
        <v>1.1000000000000001</v>
      </c>
      <c r="F42" s="60">
        <v>558804257</v>
      </c>
      <c r="G42" s="56">
        <v>1.1000000000000001</v>
      </c>
      <c r="H42" s="19"/>
      <c r="I42" s="20"/>
      <c r="J42" s="20"/>
      <c r="K42" s="7"/>
    </row>
    <row r="43" spans="1:12" ht="12.95" customHeight="1">
      <c r="A43" s="36"/>
      <c r="B43" s="15"/>
      <c r="C43" s="66" t="s">
        <v>100</v>
      </c>
      <c r="D43" s="59">
        <f>SUM(D33:D42)</f>
        <v>17395148084.629997</v>
      </c>
      <c r="E43" s="59">
        <v>0</v>
      </c>
      <c r="F43" s="59">
        <f t="shared" ref="F43" si="2">SUM(F33:F42)</f>
        <v>17383574034.860001</v>
      </c>
      <c r="G43" s="44"/>
      <c r="H43" s="19"/>
      <c r="I43" s="20"/>
      <c r="J43" s="20"/>
      <c r="K43" s="7"/>
    </row>
    <row r="44" spans="1:12" ht="12.95" customHeight="1" thickBot="1">
      <c r="A44" s="87"/>
      <c r="B44" s="88"/>
      <c r="C44" s="88" t="s">
        <v>3</v>
      </c>
      <c r="D44" s="89"/>
      <c r="E44" s="90"/>
      <c r="F44" s="89"/>
      <c r="G44" s="90"/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17" t="s">
        <v>55</v>
      </c>
      <c r="C45" s="41" t="s">
        <v>56</v>
      </c>
      <c r="D45" s="98">
        <v>2317816759</v>
      </c>
      <c r="E45" s="52">
        <v>100</v>
      </c>
      <c r="F45" s="98">
        <v>2318351009</v>
      </c>
      <c r="G45" s="52">
        <v>100</v>
      </c>
      <c r="H45" s="19"/>
      <c r="I45" s="20"/>
      <c r="J45" s="20"/>
      <c r="K45" s="7"/>
      <c r="L45" s="21"/>
    </row>
    <row r="46" spans="1:12" ht="12.95" customHeight="1" thickBot="1">
      <c r="A46" s="36">
        <v>34</v>
      </c>
      <c r="B46" s="23" t="s">
        <v>57</v>
      </c>
      <c r="C46" s="41" t="s">
        <v>58</v>
      </c>
      <c r="D46" s="55">
        <v>13709725069.75</v>
      </c>
      <c r="E46" s="56" t="s">
        <v>99</v>
      </c>
      <c r="F46" s="55">
        <v>13922636623.809999</v>
      </c>
      <c r="G46" s="56">
        <v>45.22</v>
      </c>
      <c r="H46" s="19"/>
      <c r="I46" s="20"/>
      <c r="J46" s="20"/>
      <c r="K46" s="7"/>
      <c r="L46" s="21"/>
    </row>
    <row r="47" spans="1:12" ht="12.95" customHeight="1">
      <c r="A47" s="36">
        <v>35</v>
      </c>
      <c r="B47" s="26" t="s">
        <v>17</v>
      </c>
      <c r="C47" s="41" t="s">
        <v>59</v>
      </c>
      <c r="D47" s="55">
        <v>30498111190.549999</v>
      </c>
      <c r="E47" s="56">
        <v>11.43</v>
      </c>
      <c r="F47" s="55">
        <v>30707672887.220001</v>
      </c>
      <c r="G47" s="56">
        <v>11.51</v>
      </c>
      <c r="H47" s="19"/>
      <c r="I47" s="20"/>
      <c r="J47" s="20"/>
      <c r="K47" s="7"/>
    </row>
    <row r="48" spans="1:12" ht="12.95" customHeight="1">
      <c r="A48" s="36"/>
      <c r="B48" s="18"/>
      <c r="C48" s="66" t="s">
        <v>100</v>
      </c>
      <c r="D48" s="59">
        <f>SUM(D45:D47)</f>
        <v>46525653019.300003</v>
      </c>
      <c r="E48" s="44"/>
      <c r="F48" s="59">
        <f>SUM(F45:F47)</f>
        <v>46948660520.029999</v>
      </c>
      <c r="G48" s="44"/>
      <c r="H48" s="19"/>
      <c r="I48" s="20"/>
      <c r="J48" s="20"/>
      <c r="K48" s="7"/>
    </row>
    <row r="49" spans="1:12" ht="12.95" customHeight="1" thickBot="1">
      <c r="A49" s="87"/>
      <c r="B49" s="88"/>
      <c r="C49" s="88" t="s">
        <v>4</v>
      </c>
      <c r="D49" s="89"/>
      <c r="E49" s="90"/>
      <c r="F49" s="89"/>
      <c r="G49" s="90"/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26</v>
      </c>
      <c r="C50" s="41" t="s">
        <v>60</v>
      </c>
      <c r="D50" s="61">
        <v>120880829</v>
      </c>
      <c r="E50" s="56">
        <v>78.5</v>
      </c>
      <c r="F50" s="61">
        <v>123528772</v>
      </c>
      <c r="G50" s="56">
        <v>80.22</v>
      </c>
      <c r="H50" s="19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97</v>
      </c>
      <c r="C51" s="41" t="s">
        <v>61</v>
      </c>
      <c r="D51" s="60">
        <v>1088918331.98</v>
      </c>
      <c r="E51" s="63">
        <v>1.2</v>
      </c>
      <c r="F51" s="60">
        <v>1079061923.25</v>
      </c>
      <c r="G51" s="63">
        <v>1.1929000000000001</v>
      </c>
      <c r="H51" s="97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62</v>
      </c>
      <c r="C52" s="42" t="s">
        <v>63</v>
      </c>
      <c r="D52" s="60">
        <v>921312024.24000001</v>
      </c>
      <c r="E52" s="56">
        <v>1.56</v>
      </c>
      <c r="F52" s="60">
        <v>938950921.55999994</v>
      </c>
      <c r="G52" s="56">
        <v>1.59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64</v>
      </c>
      <c r="C53" s="42" t="s">
        <v>65</v>
      </c>
      <c r="D53" s="100">
        <v>4674004881.21</v>
      </c>
      <c r="E53" s="56">
        <v>114.17</v>
      </c>
      <c r="F53" s="100">
        <v>4731096055.8999996</v>
      </c>
      <c r="G53" s="56">
        <v>115.6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26</v>
      </c>
      <c r="C54" s="41" t="s">
        <v>66</v>
      </c>
      <c r="D54" s="60">
        <v>128656303</v>
      </c>
      <c r="E54" s="56">
        <v>2.2000000000000002</v>
      </c>
      <c r="F54" s="60">
        <v>132078941</v>
      </c>
      <c r="G54" s="56">
        <v>2.25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17" t="s">
        <v>13</v>
      </c>
      <c r="C55" s="41" t="s">
        <v>67</v>
      </c>
      <c r="D55" s="56">
        <v>1019355001.4</v>
      </c>
      <c r="E55" s="56">
        <v>1657.23</v>
      </c>
      <c r="F55" s="56">
        <v>1024056395.47</v>
      </c>
      <c r="G55" s="56">
        <v>1668.78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24</v>
      </c>
      <c r="C56" s="41" t="s">
        <v>68</v>
      </c>
      <c r="D56" s="62">
        <v>41856495.359999999</v>
      </c>
      <c r="E56" s="52">
        <v>19.66</v>
      </c>
      <c r="F56" s="62">
        <v>42669354.020000003</v>
      </c>
      <c r="G56" s="52">
        <v>20.05</v>
      </c>
      <c r="H56" s="19"/>
      <c r="I56" s="20"/>
      <c r="J56" s="20"/>
      <c r="K56" s="7"/>
      <c r="L56" s="21"/>
    </row>
    <row r="57" spans="1:12" ht="12.95" customHeight="1" thickBot="1">
      <c r="A57" s="36">
        <v>43</v>
      </c>
      <c r="B57" s="23" t="s">
        <v>93</v>
      </c>
      <c r="C57" s="41" t="s">
        <v>92</v>
      </c>
      <c r="D57" s="62">
        <v>218380121.72999999</v>
      </c>
      <c r="E57" s="52">
        <v>89.35</v>
      </c>
      <c r="F57" s="62">
        <v>221482711.93000001</v>
      </c>
      <c r="G57" s="52">
        <v>91.52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24</v>
      </c>
      <c r="C58" s="41" t="s">
        <v>75</v>
      </c>
      <c r="D58" s="62">
        <v>945653258.72000003</v>
      </c>
      <c r="E58" s="52">
        <v>552.20000000000005</v>
      </c>
      <c r="F58" s="62">
        <v>956564906.20000005</v>
      </c>
      <c r="G58" s="52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6" t="s">
        <v>100</v>
      </c>
      <c r="D59" s="59">
        <f>SUM(D50:D58)</f>
        <v>9159017246.6399994</v>
      </c>
      <c r="E59" s="59"/>
      <c r="F59" s="59">
        <f>SUM(F50:F58)</f>
        <v>9249489981.3299999</v>
      </c>
      <c r="G59" s="59"/>
      <c r="H59" s="19"/>
      <c r="I59" s="20"/>
      <c r="J59" s="20"/>
      <c r="K59" s="7"/>
    </row>
    <row r="60" spans="1:12" ht="12.95" customHeight="1" thickBot="1">
      <c r="A60" s="87"/>
      <c r="B60" s="88"/>
      <c r="C60" s="88" t="s">
        <v>5</v>
      </c>
      <c r="D60" s="89">
        <v>0</v>
      </c>
      <c r="E60" s="90"/>
      <c r="F60" s="89"/>
      <c r="G60" s="90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34</v>
      </c>
      <c r="C61" s="42" t="s">
        <v>69</v>
      </c>
      <c r="D61" s="63">
        <v>705449303.03999996</v>
      </c>
      <c r="E61" s="63">
        <v>12.321</v>
      </c>
      <c r="F61" s="96">
        <v>706237933.17999995</v>
      </c>
      <c r="G61" s="63">
        <v>12.347899999999999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70</v>
      </c>
      <c r="C62" s="42" t="s">
        <v>71</v>
      </c>
      <c r="D62" s="56">
        <v>2017123366.99</v>
      </c>
      <c r="E62" s="56">
        <v>0.93</v>
      </c>
      <c r="F62" s="56">
        <v>2015159882.1600001</v>
      </c>
      <c r="G62" s="56">
        <v>0.93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13</v>
      </c>
      <c r="C63" s="42" t="s">
        <v>72</v>
      </c>
      <c r="D63" s="56">
        <v>2039371545.22</v>
      </c>
      <c r="E63" s="56">
        <v>0.83</v>
      </c>
      <c r="F63" s="56">
        <v>2045999528.8599999</v>
      </c>
      <c r="G63" s="56">
        <v>0.83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15</v>
      </c>
      <c r="C64" s="101" t="s">
        <v>73</v>
      </c>
      <c r="D64" s="63">
        <v>230876152.19</v>
      </c>
      <c r="E64" s="63">
        <v>22.191199999999998</v>
      </c>
      <c r="F64" s="63">
        <v>229082774.31999999</v>
      </c>
      <c r="G64" s="63">
        <v>22.027200000000001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51" t="s">
        <v>13</v>
      </c>
      <c r="C65" s="41" t="s">
        <v>74</v>
      </c>
      <c r="D65" s="56">
        <v>142019440.63</v>
      </c>
      <c r="E65" s="56">
        <v>146.62</v>
      </c>
      <c r="F65" s="56">
        <v>138767883.09999999</v>
      </c>
      <c r="G65" s="56">
        <v>143.32</v>
      </c>
      <c r="I65" s="20"/>
      <c r="J65" s="20"/>
      <c r="K65" s="7"/>
      <c r="L65" s="21"/>
    </row>
    <row r="66" spans="1:12" ht="12" customHeight="1" thickBot="1">
      <c r="A66" s="36"/>
      <c r="B66" s="25"/>
      <c r="C66" s="66" t="s">
        <v>100</v>
      </c>
      <c r="D66" s="46">
        <f>SUM(D61:D65)</f>
        <v>5134839808.0699997</v>
      </c>
      <c r="E66" s="44"/>
      <c r="F66" s="46">
        <f>SUM(F61:F65)</f>
        <v>5135248001.6199999</v>
      </c>
      <c r="G66" s="44"/>
      <c r="I66" s="20"/>
      <c r="J66" s="20"/>
      <c r="K66" s="7"/>
      <c r="L66" s="21"/>
    </row>
    <row r="67" spans="1:12" ht="12" customHeight="1" thickBot="1">
      <c r="A67" s="87"/>
      <c r="B67" s="92"/>
      <c r="C67" s="91" t="s">
        <v>6</v>
      </c>
      <c r="D67" s="89"/>
      <c r="E67" s="90"/>
      <c r="F67" s="89"/>
      <c r="G67" s="90"/>
      <c r="I67" s="20"/>
      <c r="J67" s="20"/>
      <c r="K67" s="7"/>
      <c r="L67" s="21"/>
    </row>
    <row r="68" spans="1:12" ht="12" customHeight="1" thickBot="1">
      <c r="A68" s="36">
        <v>50</v>
      </c>
      <c r="B68" s="17" t="s">
        <v>13</v>
      </c>
      <c r="C68" s="42" t="s">
        <v>76</v>
      </c>
      <c r="D68" s="62">
        <v>292313400.83999997</v>
      </c>
      <c r="E68" s="52">
        <v>1513.92</v>
      </c>
      <c r="F68" s="62">
        <v>292179582.93000001</v>
      </c>
      <c r="G68" s="52">
        <v>1516.1</v>
      </c>
      <c r="I68" s="20"/>
      <c r="J68" s="20"/>
      <c r="K68" s="7"/>
      <c r="L68" s="21"/>
    </row>
    <row r="69" spans="1:12" ht="12" customHeight="1" thickBot="1">
      <c r="A69" s="36">
        <v>51</v>
      </c>
      <c r="B69" s="17" t="s">
        <v>13</v>
      </c>
      <c r="C69" s="42" t="s">
        <v>77</v>
      </c>
      <c r="D69" s="62">
        <v>1636435585.8099999</v>
      </c>
      <c r="E69" s="52">
        <v>1946.72</v>
      </c>
      <c r="F69" s="62">
        <v>1629663663.6199999</v>
      </c>
      <c r="G69" s="52">
        <v>1951.71</v>
      </c>
      <c r="I69" s="20"/>
      <c r="J69" s="20"/>
      <c r="K69" s="7"/>
      <c r="L69" s="21"/>
    </row>
    <row r="70" spans="1:12" ht="12" customHeight="1" thickBot="1">
      <c r="A70" s="36">
        <v>52</v>
      </c>
      <c r="B70" s="17" t="s">
        <v>13</v>
      </c>
      <c r="C70" s="42" t="s">
        <v>78</v>
      </c>
      <c r="D70" s="62">
        <v>710482876.69000006</v>
      </c>
      <c r="E70" s="52">
        <v>1764.72</v>
      </c>
      <c r="F70" s="62">
        <v>713309390.74000001</v>
      </c>
      <c r="G70" s="52">
        <v>1769.21</v>
      </c>
      <c r="I70" s="20"/>
      <c r="J70" s="20"/>
      <c r="K70" s="7"/>
      <c r="L70" s="21"/>
    </row>
    <row r="71" spans="1:12" ht="12" customHeight="1">
      <c r="A71" s="36"/>
      <c r="B71" s="24"/>
      <c r="C71" s="66" t="s">
        <v>100</v>
      </c>
      <c r="D71" s="59">
        <f>SUM(D68:D70)</f>
        <v>2639231863.3400002</v>
      </c>
      <c r="E71" s="44"/>
      <c r="F71" s="59">
        <f>SUM(F68:F70)</f>
        <v>2635152637.29</v>
      </c>
      <c r="G71" s="44"/>
      <c r="I71" s="20"/>
      <c r="J71" s="20"/>
      <c r="K71" s="7"/>
      <c r="L71" s="21"/>
    </row>
    <row r="72" spans="1:12" ht="12" customHeight="1">
      <c r="A72" s="68"/>
      <c r="B72" s="69"/>
      <c r="C72" s="71" t="s">
        <v>79</v>
      </c>
      <c r="D72" s="72">
        <f>SUM(D24,D31,D43,D48,D59,D66,D71)</f>
        <v>178449625352.63004</v>
      </c>
      <c r="E72" s="73"/>
      <c r="F72" s="72">
        <f>SUM(F24,F31,F43,F48,F59,F66,F71)</f>
        <v>177992705177.55338</v>
      </c>
      <c r="G72" s="70"/>
      <c r="I72" s="20"/>
      <c r="J72" s="20"/>
      <c r="K72" s="7"/>
      <c r="L72" s="21"/>
    </row>
    <row r="73" spans="1:12" ht="15" customHeight="1">
      <c r="A73" s="36"/>
      <c r="B73" s="24"/>
      <c r="C73" s="25"/>
      <c r="D73" s="43"/>
      <c r="E73" s="44"/>
      <c r="F73" s="43"/>
      <c r="G73" s="44"/>
      <c r="I73" s="20"/>
      <c r="J73" s="20"/>
      <c r="K73" s="7"/>
    </row>
    <row r="74" spans="1:12" ht="24.75" customHeight="1">
      <c r="A74" s="87"/>
      <c r="B74" s="91"/>
      <c r="C74" s="91" t="s">
        <v>80</v>
      </c>
      <c r="D74" s="93" t="s">
        <v>105</v>
      </c>
      <c r="E74" s="90"/>
      <c r="F74" s="93" t="s">
        <v>106</v>
      </c>
      <c r="G74" s="90"/>
      <c r="I74" s="20"/>
      <c r="J74" s="20"/>
      <c r="K74" s="7"/>
    </row>
    <row r="75" spans="1:12" ht="12" customHeight="1" thickBot="1">
      <c r="A75" s="36">
        <v>1</v>
      </c>
      <c r="B75" s="26" t="s">
        <v>81</v>
      </c>
      <c r="C75" s="101" t="s">
        <v>82</v>
      </c>
      <c r="D75" s="62">
        <v>2038051622.05</v>
      </c>
      <c r="E75" s="52">
        <v>13.64</v>
      </c>
      <c r="F75" s="62">
        <v>2072178000</v>
      </c>
      <c r="G75" s="52">
        <v>13.87</v>
      </c>
      <c r="K75" s="7"/>
    </row>
    <row r="76" spans="1:12" ht="12" customHeight="1">
      <c r="A76" s="36">
        <v>2</v>
      </c>
      <c r="B76" s="30" t="s">
        <v>83</v>
      </c>
      <c r="C76" s="101" t="s">
        <v>84</v>
      </c>
      <c r="D76" s="62">
        <v>355350000</v>
      </c>
      <c r="E76" s="52">
        <v>2369</v>
      </c>
      <c r="F76" s="62">
        <v>345450000</v>
      </c>
      <c r="G76" s="52">
        <v>2303</v>
      </c>
      <c r="K76" s="7"/>
    </row>
    <row r="77" spans="1:12" ht="12" customHeight="1">
      <c r="A77" s="36">
        <v>3</v>
      </c>
      <c r="B77" s="25" t="s">
        <v>70</v>
      </c>
      <c r="C77" s="101" t="s">
        <v>96</v>
      </c>
      <c r="D77" s="62">
        <v>617523888.26999998</v>
      </c>
      <c r="E77" s="52">
        <v>9.9600000000000009</v>
      </c>
      <c r="F77" s="62">
        <v>607010841.60000002</v>
      </c>
      <c r="G77" s="52">
        <v>9.7799999999999994</v>
      </c>
      <c r="K77" s="7"/>
    </row>
    <row r="78" spans="1:12" ht="12" customHeight="1">
      <c r="A78" s="36">
        <v>4</v>
      </c>
      <c r="B78" s="25" t="s">
        <v>94</v>
      </c>
      <c r="C78" s="101" t="s">
        <v>95</v>
      </c>
      <c r="D78" s="62">
        <v>1016341907.58</v>
      </c>
      <c r="E78" s="52">
        <v>90.95</v>
      </c>
      <c r="F78" s="62">
        <v>972995000</v>
      </c>
      <c r="G78" s="52">
        <v>85</v>
      </c>
      <c r="K78" s="7"/>
    </row>
    <row r="79" spans="1:12" ht="12" customHeight="1" thickBot="1">
      <c r="A79" s="82"/>
      <c r="B79" s="26"/>
      <c r="C79" s="67" t="s">
        <v>85</v>
      </c>
      <c r="D79" s="74">
        <f>SUM(D75:D78)</f>
        <v>4027267417.9000001</v>
      </c>
      <c r="E79" s="75"/>
      <c r="F79" s="74">
        <f>SUM(F75:F78)</f>
        <v>3997633841.5999999</v>
      </c>
      <c r="G79" s="76"/>
      <c r="I79" s="20"/>
      <c r="J79" s="20"/>
      <c r="K79" s="7"/>
      <c r="L79" s="21"/>
    </row>
    <row r="80" spans="1:12" ht="12" customHeight="1" thickBot="1">
      <c r="A80" s="83"/>
      <c r="B80" s="77"/>
      <c r="C80" s="78" t="s">
        <v>101</v>
      </c>
      <c r="D80" s="79">
        <f>SUM(D72,D79)</f>
        <v>182476892770.53003</v>
      </c>
      <c r="E80" s="80"/>
      <c r="F80" s="79">
        <f>SUM(F72,F79)</f>
        <v>181990339019.15338</v>
      </c>
      <c r="G80" s="81"/>
      <c r="K80" s="7"/>
    </row>
    <row r="81" spans="1:12" ht="12" customHeight="1">
      <c r="A81" s="37"/>
      <c r="B81" s="26"/>
      <c r="C81" s="26"/>
      <c r="D81" s="109"/>
      <c r="E81" s="109"/>
      <c r="G81" s="8"/>
      <c r="I81" s="20"/>
      <c r="J81" s="20"/>
      <c r="K81" s="7"/>
      <c r="L81" s="21"/>
    </row>
    <row r="82" spans="1:12" ht="12" customHeight="1">
      <c r="A82" s="37"/>
      <c r="B82" s="26"/>
      <c r="C82" s="26"/>
      <c r="D82" s="109"/>
      <c r="E82" s="109"/>
      <c r="G82" s="8"/>
      <c r="I82" s="20"/>
      <c r="J82" s="20"/>
      <c r="K82" s="7"/>
      <c r="L82" s="21"/>
    </row>
    <row r="83" spans="1:12" ht="12" customHeight="1">
      <c r="A83" s="37"/>
      <c r="B83" s="26"/>
      <c r="C83" s="26"/>
      <c r="D83" s="26"/>
      <c r="E83" s="26"/>
      <c r="F83" s="26"/>
      <c r="G83" s="26"/>
      <c r="K83" s="7"/>
    </row>
    <row r="84" spans="1:12" ht="12" customHeight="1">
      <c r="A84" s="37"/>
      <c r="B84" s="26"/>
      <c r="C84" s="26"/>
      <c r="D84" s="109"/>
      <c r="E84" s="109"/>
      <c r="G84" s="8"/>
      <c r="K84" s="7"/>
    </row>
    <row r="85" spans="1:12" ht="12" customHeight="1">
      <c r="A85" s="37"/>
      <c r="B85" s="26"/>
      <c r="C85" s="26"/>
      <c r="D85" s="109"/>
      <c r="E85" s="109"/>
      <c r="G85" s="32"/>
      <c r="K85" s="7"/>
    </row>
    <row r="86" spans="1:12" ht="12" customHeight="1">
      <c r="A86" s="37"/>
      <c r="B86" s="26"/>
      <c r="C86" s="26"/>
      <c r="D86" s="109"/>
      <c r="E86" s="109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workbookViewId="0">
      <selection activeCell="J10" sqref="J10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98</v>
      </c>
      <c r="C1" s="40">
        <v>42020</v>
      </c>
      <c r="D1" s="40">
        <v>42027</v>
      </c>
      <c r="E1" s="40">
        <v>42034</v>
      </c>
      <c r="F1" s="40">
        <v>42041</v>
      </c>
      <c r="G1" s="40">
        <v>42048</v>
      </c>
      <c r="H1" s="40">
        <v>42055</v>
      </c>
      <c r="I1" s="40">
        <v>42062</v>
      </c>
      <c r="J1" s="40">
        <v>42069</v>
      </c>
      <c r="K1" s="40"/>
    </row>
    <row r="2" spans="2:11">
      <c r="B2" t="s">
        <v>107</v>
      </c>
      <c r="C2" s="2">
        <v>2664011650.2600002</v>
      </c>
      <c r="D2" s="2">
        <v>2690902233.0799999</v>
      </c>
      <c r="E2" s="2">
        <v>2694095793.1700001</v>
      </c>
      <c r="F2" s="2">
        <v>2676846054.7600002</v>
      </c>
      <c r="G2" s="2">
        <v>2629386816.0999999</v>
      </c>
      <c r="H2" s="2">
        <v>1631734792.6700001</v>
      </c>
      <c r="I2" s="2">
        <v>174242512694.37</v>
      </c>
      <c r="J2" s="2">
        <v>2635152637.29</v>
      </c>
    </row>
    <row r="3" spans="2:11">
      <c r="B3" t="s">
        <v>108</v>
      </c>
      <c r="C3" s="2">
        <v>4896154575.0600004</v>
      </c>
      <c r="D3" s="2">
        <v>4976896772.6800003</v>
      </c>
      <c r="E3" s="2">
        <v>5002644887.4899998</v>
      </c>
      <c r="F3" s="2">
        <v>5054510491.8999996</v>
      </c>
      <c r="G3" s="2">
        <v>4863067060.4399996</v>
      </c>
      <c r="H3" s="2">
        <v>5014942303.9499998</v>
      </c>
      <c r="I3" s="2">
        <v>5134839808.0699997</v>
      </c>
      <c r="J3" s="2">
        <v>5135248001.6199999</v>
      </c>
    </row>
    <row r="4" spans="2:11">
      <c r="B4" t="s">
        <v>109</v>
      </c>
      <c r="C4" s="2">
        <v>8059701667.4700003</v>
      </c>
      <c r="D4" s="2">
        <v>8150149251.5200005</v>
      </c>
      <c r="E4" s="2">
        <v>8131475819.6599998</v>
      </c>
      <c r="F4" s="2">
        <v>8199350970.75</v>
      </c>
      <c r="G4" s="2">
        <v>8022059290.0799999</v>
      </c>
      <c r="H4" s="2">
        <v>12636667772.66</v>
      </c>
      <c r="I4" s="47">
        <v>8213363987.9199991</v>
      </c>
      <c r="J4" s="47">
        <v>9249489981.3299999</v>
      </c>
    </row>
    <row r="5" spans="2:11">
      <c r="B5" t="s">
        <v>110</v>
      </c>
      <c r="C5" s="2">
        <v>17222359770.720001</v>
      </c>
      <c r="D5" s="2">
        <v>17510483643.560001</v>
      </c>
      <c r="E5" s="2">
        <v>17449507027.650002</v>
      </c>
      <c r="F5" s="2">
        <v>16904707313.58</v>
      </c>
      <c r="G5" s="2">
        <v>17619409390.220001</v>
      </c>
      <c r="H5" s="2">
        <v>17369423481.360001</v>
      </c>
      <c r="I5" s="2">
        <v>17395148084.630001</v>
      </c>
      <c r="J5" s="2">
        <v>17383574034.860001</v>
      </c>
    </row>
    <row r="6" spans="2:11">
      <c r="B6" t="s">
        <v>0</v>
      </c>
      <c r="C6" s="2">
        <v>31601691932.66</v>
      </c>
      <c r="D6" s="2">
        <v>32180907305.299999</v>
      </c>
      <c r="E6" s="2">
        <v>31989755991.450001</v>
      </c>
      <c r="F6" s="2">
        <v>32459470412.110001</v>
      </c>
      <c r="G6" s="2">
        <v>30870094802.029999</v>
      </c>
      <c r="H6" s="2">
        <v>30272162738.580002</v>
      </c>
      <c r="I6" s="2">
        <v>32884456184.889999</v>
      </c>
      <c r="J6" s="2">
        <v>33051910015.439999</v>
      </c>
    </row>
    <row r="7" spans="2:11">
      <c r="B7" t="s">
        <v>111</v>
      </c>
      <c r="C7" s="2">
        <v>46364962525.330002</v>
      </c>
      <c r="D7" s="2">
        <v>46361698329.419998</v>
      </c>
      <c r="E7" s="2">
        <v>46364450405.169998</v>
      </c>
      <c r="F7" s="2">
        <v>46640249717.93</v>
      </c>
      <c r="G7" s="2">
        <v>46686595122.629997</v>
      </c>
      <c r="H7" s="2">
        <v>16022903954.67</v>
      </c>
      <c r="I7" s="2">
        <v>46525653019.300003</v>
      </c>
      <c r="J7" s="2">
        <v>46948660520.029999</v>
      </c>
    </row>
    <row r="8" spans="2:11">
      <c r="B8" t="s">
        <v>112</v>
      </c>
      <c r="C8" s="2">
        <v>61437090400.419998</v>
      </c>
      <c r="D8" s="2">
        <v>63591947696.190002</v>
      </c>
      <c r="E8" s="2">
        <v>64381253913.150002</v>
      </c>
      <c r="F8" s="2">
        <v>65451245727.440002</v>
      </c>
      <c r="G8" s="2">
        <v>64492650830.57</v>
      </c>
      <c r="H8" s="2">
        <v>64457256368.879997</v>
      </c>
      <c r="I8" s="2">
        <v>64711279145.760002</v>
      </c>
      <c r="J8" s="2">
        <v>63588669986.980003</v>
      </c>
    </row>
    <row r="9" spans="2:11" s="4" customFormat="1">
      <c r="B9" s="4" t="s">
        <v>7</v>
      </c>
      <c r="C9" s="5">
        <f>SUM(C2:C8)</f>
        <v>172245972521.91998</v>
      </c>
      <c r="D9" s="5">
        <f t="shared" ref="D9:H9" si="0">SUM(D2:D8)</f>
        <v>175462985231.75</v>
      </c>
      <c r="E9" s="5">
        <f t="shared" si="0"/>
        <v>176013183837.73999</v>
      </c>
      <c r="F9" s="5">
        <f t="shared" si="0"/>
        <v>177386380688.47</v>
      </c>
      <c r="G9" s="5">
        <f t="shared" si="0"/>
        <v>175183263312.07001</v>
      </c>
      <c r="H9" s="5">
        <f t="shared" si="0"/>
        <v>147405091412.76999</v>
      </c>
      <c r="I9" s="5">
        <f>SUM(I2:I8)</f>
        <v>349107252924.94</v>
      </c>
      <c r="J9" s="5">
        <f>SUM(J2:J8)</f>
        <v>177992705177.54999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2015-03-04T13:54:12Z</cp:lastPrinted>
  <dcterms:created xsi:type="dcterms:W3CDTF">2014-07-02T14:15:07Z</dcterms:created>
  <dcterms:modified xsi:type="dcterms:W3CDTF">2015-03-10T11:44:07Z</dcterms:modified>
</cp:coreProperties>
</file>