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-15" yWindow="-15" windowWidth="20535" windowHeight="8100"/>
  </bookViews>
  <sheets>
    <sheet name="Data" sheetId="9" r:id="rId1"/>
    <sheet name="Sector Trend" sheetId="4" r:id="rId2"/>
    <sheet name="Total NAV" sheetId="8" r:id="rId3"/>
    <sheet name="NAV Trend" sheetId="1" r:id="rId4"/>
  </sheets>
  <calcPr calcId="12451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0" i="1"/>
  <c r="F81" i="9"/>
  <c r="D81"/>
  <c r="F65"/>
  <c r="F73"/>
  <c r="F48"/>
  <c r="F43"/>
  <c r="F31"/>
  <c r="F24"/>
  <c r="F58"/>
  <c r="D31"/>
  <c r="D65"/>
  <c r="H10" i="1"/>
  <c r="G10"/>
  <c r="F10"/>
  <c r="E10"/>
  <c r="D10"/>
  <c r="C10"/>
  <c r="D58" i="9"/>
  <c r="F74" l="1"/>
  <c r="F82" s="1"/>
  <c r="D48"/>
  <c r="D43"/>
  <c r="I10" i="1" l="1"/>
  <c r="G11"/>
  <c r="D24" i="9"/>
  <c r="D73"/>
  <c r="D74" l="1"/>
  <c r="D82" s="1"/>
</calcChain>
</file>

<file path=xl/sharedStrings.xml><?xml version="1.0" encoding="utf-8"?>
<sst xmlns="http://schemas.openxmlformats.org/spreadsheetml/2006/main" count="150" uniqueCount="109">
  <si>
    <t>EQUITY BASED FUNDS</t>
  </si>
  <si>
    <t>MONEY MARKET FUND</t>
  </si>
  <si>
    <t>BOND FUND</t>
  </si>
  <si>
    <t>REAL ESTATE FUND</t>
  </si>
  <si>
    <t>BALANCED BASED FUND</t>
  </si>
  <si>
    <t>ETHICAL FUND</t>
  </si>
  <si>
    <t>UMBRELLA FUND</t>
  </si>
  <si>
    <t>SECTOR FUND</t>
  </si>
  <si>
    <t>Total</t>
  </si>
  <si>
    <t>S/N</t>
  </si>
  <si>
    <t>NAME OF THE FUND MANAGER</t>
  </si>
  <si>
    <t>FUND</t>
  </si>
  <si>
    <t>Unit Price</t>
  </si>
  <si>
    <t>N</t>
  </si>
  <si>
    <t>Stanbic IBTC Asset Mgt. Limited</t>
  </si>
  <si>
    <t>Stanbic  IBTC Nigerian Equity Fund</t>
  </si>
  <si>
    <t>Asset &amp; Resources Mgt. Co. Ltd</t>
  </si>
  <si>
    <t>ARM Discovery Fund</t>
  </si>
  <si>
    <t>FSDH Asset Management Ltd</t>
  </si>
  <si>
    <t>Coral Growth Fund</t>
  </si>
  <si>
    <t>Investment One Fin. Serv.Ltd</t>
  </si>
  <si>
    <t>First City Asset Management Plc</t>
  </si>
  <si>
    <t>Legacy Fund</t>
  </si>
  <si>
    <t>First City Asset ManagementPLc</t>
  </si>
  <si>
    <t>IMB Energy Master Fund</t>
  </si>
  <si>
    <t>Sterling Capital Market Limited</t>
  </si>
  <si>
    <t>Frontier Fund</t>
  </si>
  <si>
    <t>Chapel Hill Denham Mgt. Limited</t>
  </si>
  <si>
    <t>Paramount Equity Fund</t>
  </si>
  <si>
    <t>UBA Asset Management Limited</t>
  </si>
  <si>
    <t>UBA Equity Fund</t>
  </si>
  <si>
    <t>ARM Aggressive Growth Fund</t>
  </si>
  <si>
    <r>
      <t>Alternative</t>
    </r>
    <r>
      <rPr>
        <b/>
        <sz val="8"/>
        <color indexed="56"/>
        <rFont val="Arial Narrow"/>
        <family val="2"/>
      </rPr>
      <t xml:space="preserve"> Cap. Partners Ltd</t>
    </r>
  </si>
  <si>
    <t>ACAP Canary Growth Fund</t>
  </si>
  <si>
    <t>FBN Capital Asset Mgt</t>
  </si>
  <si>
    <t>Anchor Fund</t>
  </si>
  <si>
    <t>Bedrock Fund</t>
  </si>
  <si>
    <t>Zenith Asset Management Ltd</t>
  </si>
  <si>
    <t>Zenith Equity Fund</t>
  </si>
  <si>
    <t>Afrinvest Equity Fund</t>
  </si>
  <si>
    <t>BGL Asset Management Limited</t>
  </si>
  <si>
    <t>BGL Nubian Fund</t>
  </si>
  <si>
    <t>SIM Capital Alliance Limited</t>
  </si>
  <si>
    <t>SIM Capital Alliance Fund</t>
  </si>
  <si>
    <t>FBN Capital Asset Mgt Limited</t>
  </si>
  <si>
    <t>FBN Money Market Fund</t>
  </si>
  <si>
    <t>UBA Money Market Fund</t>
  </si>
  <si>
    <t>ARM Money Market Fund</t>
  </si>
  <si>
    <t>Stanbic IBTC Bond Fund</t>
  </si>
  <si>
    <t>UBA Bond Fund</t>
  </si>
  <si>
    <t>Nigeria International Debt Fund</t>
  </si>
  <si>
    <t>BGL Sapphire Fund</t>
  </si>
  <si>
    <t>Coral Income Fund</t>
  </si>
  <si>
    <t>Kakawa Asset Mgt. Co.Limited</t>
  </si>
  <si>
    <t>kakawa Guaranteed Income Fund</t>
  </si>
  <si>
    <t>Zenith Income Fund</t>
  </si>
  <si>
    <t>FBN Fixed Income Fund</t>
  </si>
  <si>
    <t>Stanbic IBTC Guaranteed Fund</t>
  </si>
  <si>
    <t>SFS Capital Nigeria Ltd</t>
  </si>
  <si>
    <t>Skye Shelter Fund</t>
  </si>
  <si>
    <t>Union Homes Saving &amp; Loans Plc</t>
  </si>
  <si>
    <t>Union Homes REITS</t>
  </si>
  <si>
    <t>UPDC Real Estate Investment Fund</t>
  </si>
  <si>
    <t>Women Investment Fund</t>
  </si>
  <si>
    <t>UBA Balanced Fund</t>
  </si>
  <si>
    <t>CDL Asset Management Ltd</t>
  </si>
  <si>
    <t>Union Trustees Mixed Fund</t>
  </si>
  <si>
    <t>FBN Capital Asset Mgt. Limited</t>
  </si>
  <si>
    <t>FBN Heritage Fund</t>
  </si>
  <si>
    <t>Nigeria Global Investment Fund</t>
  </si>
  <si>
    <t>Stanbic IBTC Balanced Fund</t>
  </si>
  <si>
    <t>Indo Nigeria Unit Trust Fund</t>
  </si>
  <si>
    <t>Zenith Ethical Fund</t>
  </si>
  <si>
    <t>Lotus Capital Limited</t>
  </si>
  <si>
    <t>Lotus Halal Inv. Fund</t>
  </si>
  <si>
    <t>Stanbic IBTC Ethical Fund</t>
  </si>
  <si>
    <t>ARM Ethical Fund</t>
  </si>
  <si>
    <t>Stanbic IBTC Iman Fund</t>
  </si>
  <si>
    <t>Nigeria Energy Sector Fund</t>
  </si>
  <si>
    <t>Stanbic IBTC Aggressive Fund</t>
  </si>
  <si>
    <t>Stanbic IBTC Absolute Fund</t>
  </si>
  <si>
    <t>Stanbic IBTC Conservative Fund</t>
  </si>
  <si>
    <t>Mutual Funds Total</t>
  </si>
  <si>
    <t>EXCHANGE TRADED FUND</t>
  </si>
  <si>
    <t>Vetiva Fund Managers Limited</t>
  </si>
  <si>
    <t>VG 30 ETF</t>
  </si>
  <si>
    <t>New Gold Managers (Proprietary) Ltd</t>
  </si>
  <si>
    <t>New Gold ETF</t>
  </si>
  <si>
    <t>ETF Total</t>
  </si>
  <si>
    <t>Overall</t>
  </si>
  <si>
    <t>Afrinvest Asset Mgt Plc</t>
  </si>
  <si>
    <t>Stanbic IBTC Money Market Fund</t>
  </si>
  <si>
    <t>Nigeria International Growth Fund</t>
  </si>
  <si>
    <t>SFS Fixed Income Fund</t>
  </si>
  <si>
    <t>AIICO Capital Ltd</t>
  </si>
  <si>
    <t>AIICO Money Market Fund</t>
  </si>
  <si>
    <t>DV Balanced Fund</t>
  </si>
  <si>
    <t>Vetiva Fund Managers</t>
  </si>
  <si>
    <t>1.728.77</t>
  </si>
  <si>
    <t>2,109,817.667.06</t>
  </si>
  <si>
    <t>1.708.92</t>
  </si>
  <si>
    <t>Stanbic IBTC Asset Mgt.Limited</t>
  </si>
  <si>
    <t>Stanbic IBTC ETF 30 Fund</t>
  </si>
  <si>
    <t>Market Cap as at 9/1/2015</t>
  </si>
  <si>
    <t>NET ASSET VALUES AND UNIT PRICES OF FUND MANAGEMENT AND COLLECTIVE INVESTMENTS SCHEMES AS AT WEEK ENDED JANUARY 16th, 2015</t>
  </si>
  <si>
    <t>NAV and Unit Price as at Week Ended January 9th, 2014</t>
  </si>
  <si>
    <t>NAV and Unit Price as at Week Ended January 16th, 2015</t>
  </si>
  <si>
    <t>Market Cap as at 16/1/2015</t>
  </si>
  <si>
    <t>Lotus Hala ETF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</si>
</sst>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#,##0.00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strike/>
      <sz val="8"/>
      <color theme="1"/>
      <name val="Arial Narrow"/>
      <family val="2"/>
    </font>
    <font>
      <strike/>
      <sz val="10"/>
      <color theme="1"/>
      <name val="Arial Narrow"/>
      <family val="2"/>
    </font>
    <font>
      <sz val="8"/>
      <color theme="1"/>
      <name val="Arial Narrow"/>
      <family val="2"/>
    </font>
    <font>
      <b/>
      <sz val="8"/>
      <color indexed="56"/>
      <name val="Arial Narrow"/>
      <family val="2"/>
    </font>
    <font>
      <b/>
      <i/>
      <sz val="8"/>
      <color theme="1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84">
    <xf numFmtId="0" fontId="0" fillId="0" borderId="0" xfId="0"/>
    <xf numFmtId="43" fontId="0" fillId="0" borderId="0" xfId="0" applyNumberFormat="1"/>
    <xf numFmtId="4" fontId="0" fillId="0" borderId="0" xfId="0" applyNumberFormat="1"/>
    <xf numFmtId="164" fontId="0" fillId="0" borderId="0" xfId="1" applyNumberFormat="1" applyFont="1"/>
    <xf numFmtId="0" fontId="2" fillId="2" borderId="0" xfId="0" applyFont="1" applyFill="1"/>
    <xf numFmtId="43" fontId="2" fillId="2" borderId="0" xfId="0" applyNumberFormat="1" applyFont="1" applyFill="1"/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/>
    <xf numFmtId="0" fontId="5" fillId="0" borderId="5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top" wrapText="1"/>
    </xf>
    <xf numFmtId="0" fontId="5" fillId="0" borderId="4" xfId="0" applyFont="1" applyBorder="1" applyAlignment="1">
      <alignment vertical="top" wrapText="1"/>
    </xf>
    <xf numFmtId="0" fontId="5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5" fillId="0" borderId="4" xfId="0" applyFont="1" applyBorder="1" applyAlignment="1">
      <alignment wrapText="1"/>
    </xf>
    <xf numFmtId="43" fontId="3" fillId="0" borderId="0" xfId="2" applyFont="1" applyBorder="1" applyAlignment="1">
      <alignment horizontal="center" vertical="top" wrapText="1"/>
    </xf>
    <xf numFmtId="39" fontId="3" fillId="0" borderId="0" xfId="2" applyNumberFormat="1" applyFont="1" applyBorder="1" applyAlignment="1">
      <alignment horizontal="center" vertical="top" wrapText="1"/>
    </xf>
    <xf numFmtId="39" fontId="3" fillId="0" borderId="0" xfId="0" applyNumberFormat="1" applyFont="1" applyBorder="1"/>
    <xf numFmtId="0" fontId="5" fillId="0" borderId="6" xfId="0" applyFont="1" applyBorder="1" applyAlignment="1"/>
    <xf numFmtId="0" fontId="5" fillId="0" borderId="6" xfId="0" applyFont="1" applyBorder="1"/>
    <xf numFmtId="43" fontId="5" fillId="0" borderId="4" xfId="2" applyFont="1" applyBorder="1" applyAlignment="1">
      <alignment horizontal="center" vertical="top" wrapText="1"/>
    </xf>
    <xf numFmtId="0" fontId="5" fillId="0" borderId="0" xfId="0" applyFont="1" applyBorder="1" applyAlignment="1">
      <alignment wrapText="1"/>
    </xf>
    <xf numFmtId="0" fontId="5" fillId="0" borderId="4" xfId="0" applyFont="1" applyBorder="1"/>
    <xf numFmtId="0" fontId="5" fillId="0" borderId="0" xfId="0" applyFont="1" applyBorder="1"/>
    <xf numFmtId="0" fontId="4" fillId="0" borderId="0" xfId="0" applyFont="1" applyBorder="1"/>
    <xf numFmtId="0" fontId="3" fillId="0" borderId="0" xfId="0" applyNumberFormat="1" applyFont="1" applyBorder="1"/>
    <xf numFmtId="0" fontId="3" fillId="0" borderId="0" xfId="0" applyFont="1" applyBorder="1" applyAlignment="1">
      <alignment horizontal="left" wrapText="1"/>
    </xf>
    <xf numFmtId="0" fontId="5" fillId="0" borderId="8" xfId="0" applyFont="1" applyBorder="1"/>
    <xf numFmtId="0" fontId="5" fillId="0" borderId="9" xfId="0" applyFont="1" applyBorder="1"/>
    <xf numFmtId="0" fontId="3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13" xfId="0" applyFont="1" applyBorder="1" applyAlignment="1">
      <alignment vertical="top" wrapText="1"/>
    </xf>
    <xf numFmtId="0" fontId="6" fillId="0" borderId="14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wrapText="1"/>
    </xf>
    <xf numFmtId="0" fontId="5" fillId="0" borderId="15" xfId="0" applyFont="1" applyBorder="1" applyAlignment="1">
      <alignment vertical="top"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/>
    </xf>
    <xf numFmtId="16" fontId="0" fillId="0" borderId="0" xfId="0" applyNumberFormat="1"/>
    <xf numFmtId="0" fontId="8" fillId="0" borderId="4" xfId="0" applyFont="1" applyBorder="1" applyAlignment="1">
      <alignment wrapText="1"/>
    </xf>
    <xf numFmtId="0" fontId="8" fillId="0" borderId="4" xfId="0" applyFont="1" applyBorder="1" applyAlignment="1">
      <alignment vertical="top" wrapText="1"/>
    </xf>
    <xf numFmtId="0" fontId="8" fillId="0" borderId="4" xfId="0" applyFont="1" applyBorder="1"/>
    <xf numFmtId="0" fontId="8" fillId="0" borderId="6" xfId="0" applyFont="1" applyBorder="1" applyAlignment="1">
      <alignment wrapText="1"/>
    </xf>
    <xf numFmtId="0" fontId="8" fillId="0" borderId="8" xfId="0" applyFont="1" applyBorder="1"/>
    <xf numFmtId="4" fontId="8" fillId="0" borderId="14" xfId="2" applyNumberFormat="1" applyFont="1" applyBorder="1" applyAlignment="1">
      <alignment horizontal="right" vertical="top" wrapText="1"/>
    </xf>
    <xf numFmtId="4" fontId="8" fillId="0" borderId="4" xfId="0" applyNumberFormat="1" applyFont="1" applyBorder="1" applyAlignment="1">
      <alignment horizontal="right"/>
    </xf>
    <xf numFmtId="4" fontId="8" fillId="0" borderId="14" xfId="0" applyNumberFormat="1" applyFont="1" applyBorder="1" applyAlignment="1">
      <alignment horizontal="right"/>
    </xf>
    <xf numFmtId="43" fontId="8" fillId="0" borderId="7" xfId="2" applyFont="1" applyBorder="1" applyAlignment="1">
      <alignment horizontal="right"/>
    </xf>
    <xf numFmtId="4" fontId="8" fillId="0" borderId="14" xfId="2" applyNumberFormat="1" applyFont="1" applyBorder="1" applyAlignment="1">
      <alignment horizontal="right"/>
    </xf>
    <xf numFmtId="43" fontId="13" fillId="0" borderId="7" xfId="2" applyFont="1" applyBorder="1" applyAlignment="1">
      <alignment horizontal="right"/>
    </xf>
    <xf numFmtId="4" fontId="13" fillId="0" borderId="14" xfId="2" applyNumberFormat="1" applyFont="1" applyBorder="1" applyAlignment="1">
      <alignment horizontal="right"/>
    </xf>
    <xf numFmtId="4" fontId="8" fillId="0" borderId="4" xfId="0" applyNumberFormat="1" applyFont="1" applyBorder="1" applyAlignment="1">
      <alignment horizontal="right" wrapText="1"/>
    </xf>
    <xf numFmtId="43" fontId="5" fillId="0" borderId="4" xfId="2" applyFont="1" applyBorder="1" applyAlignment="1">
      <alignment horizontal="right" vertical="top" wrapText="1"/>
    </xf>
    <xf numFmtId="4" fontId="5" fillId="0" borderId="14" xfId="2" applyNumberFormat="1" applyFont="1" applyBorder="1" applyAlignment="1">
      <alignment horizontal="right" vertical="top" wrapText="1"/>
    </xf>
    <xf numFmtId="43" fontId="8" fillId="0" borderId="4" xfId="2" applyFont="1" applyBorder="1" applyAlignment="1">
      <alignment horizontal="right"/>
    </xf>
    <xf numFmtId="4" fontId="5" fillId="0" borderId="4" xfId="0" applyNumberFormat="1" applyFont="1" applyBorder="1" applyAlignment="1">
      <alignment horizontal="right"/>
    </xf>
    <xf numFmtId="165" fontId="8" fillId="0" borderId="7" xfId="2" applyNumberFormat="1" applyFont="1" applyBorder="1" applyAlignment="1">
      <alignment horizontal="right" vertical="top" wrapText="1"/>
    </xf>
    <xf numFmtId="4" fontId="8" fillId="0" borderId="0" xfId="0" applyNumberFormat="1" applyFont="1" applyBorder="1" applyAlignment="1">
      <alignment horizontal="right"/>
    </xf>
    <xf numFmtId="43" fontId="8" fillId="0" borderId="7" xfId="2" applyFont="1" applyBorder="1" applyAlignment="1">
      <alignment horizontal="right" vertical="top" wrapText="1"/>
    </xf>
    <xf numFmtId="43" fontId="8" fillId="0" borderId="4" xfId="2" applyFont="1" applyBorder="1" applyAlignment="1">
      <alignment horizontal="right" vertical="top" wrapText="1"/>
    </xf>
    <xf numFmtId="43" fontId="5" fillId="0" borderId="4" xfId="2" applyFont="1" applyBorder="1" applyAlignment="1">
      <alignment horizontal="right"/>
    </xf>
    <xf numFmtId="43" fontId="10" fillId="0" borderId="4" xfId="2" applyFont="1" applyBorder="1" applyAlignment="1">
      <alignment horizontal="right" vertical="top" wrapText="1"/>
    </xf>
    <xf numFmtId="43" fontId="5" fillId="0" borderId="15" xfId="2" applyFont="1" applyBorder="1" applyAlignment="1">
      <alignment horizontal="right" vertical="top" wrapText="1"/>
    </xf>
    <xf numFmtId="0" fontId="5" fillId="0" borderId="16" xfId="0" applyFont="1" applyBorder="1" applyAlignment="1">
      <alignment horizontal="right"/>
    </xf>
    <xf numFmtId="166" fontId="8" fillId="0" borderId="14" xfId="2" applyNumberFormat="1" applyFont="1" applyBorder="1" applyAlignment="1">
      <alignment horizontal="right"/>
    </xf>
    <xf numFmtId="166" fontId="13" fillId="0" borderId="14" xfId="2" applyNumberFormat="1" applyFont="1" applyBorder="1" applyAlignment="1">
      <alignment horizontal="right"/>
    </xf>
    <xf numFmtId="166" fontId="8" fillId="0" borderId="14" xfId="0" applyNumberFormat="1" applyFont="1" applyBorder="1" applyAlignment="1">
      <alignment horizontal="right"/>
    </xf>
    <xf numFmtId="0" fontId="5" fillId="0" borderId="3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43" fontId="10" fillId="0" borderId="0" xfId="2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/>
    </xf>
    <xf numFmtId="0" fontId="4" fillId="0" borderId="0" xfId="0" applyFont="1" applyBorder="1" applyAlignment="1">
      <alignment horizontal="center"/>
    </xf>
  </cellXfs>
  <cellStyles count="5">
    <cellStyle name="Comma" xfId="2" builtinId="3"/>
    <cellStyle name="Followed Hyperlink" xfId="4" builtinId="9" hidden="1"/>
    <cellStyle name="Hyperlink" xfId="3" builtinId="8" hidden="1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US" sz="2400"/>
            </a:pPr>
            <a:r>
              <a:rPr lang="en-US" sz="2400"/>
              <a:t>MOVEMENT IN NAV BY CLASS OF FUND</a:t>
            </a:r>
            <a:endParaRPr lang="en-US" sz="2800"/>
          </a:p>
          <a:p>
            <a:pPr>
              <a:defRPr lang="en-US" sz="2400"/>
            </a:pPr>
            <a:r>
              <a:rPr lang="en-US" sz="1400"/>
              <a:t>(Eight</a:t>
            </a:r>
            <a:r>
              <a:rPr lang="en-US" sz="1400" baseline="0"/>
              <a:t> (8) </a:t>
            </a:r>
            <a:r>
              <a:rPr lang="en-US" sz="1400"/>
              <a:t>W</a:t>
            </a:r>
            <a:r>
              <a:rPr lang="en-US" sz="1400" baseline="0"/>
              <a:t>eeks ending January 16, 2015)</a:t>
            </a:r>
            <a:r>
              <a:rPr lang="en-US" sz="1800"/>
              <a:t> </a:t>
            </a:r>
            <a:r>
              <a:rPr lang="en-US" sz="2000"/>
              <a:t> </a:t>
            </a:r>
            <a:endParaRPr lang="en-US" sz="2400"/>
          </a:p>
        </c:rich>
      </c:tx>
      <c:layout>
        <c:manualLayout>
          <c:xMode val="edge"/>
          <c:yMode val="edge"/>
          <c:x val="0.192215832192449"/>
          <c:y val="1.3602015383129681E-2"/>
        </c:manualLayout>
      </c:layout>
    </c:title>
    <c:plotArea>
      <c:layout>
        <c:manualLayout>
          <c:layoutTarget val="inner"/>
          <c:xMode val="edge"/>
          <c:yMode val="edge"/>
          <c:x val="0.11183971121393706"/>
          <c:y val="0.17037898749239644"/>
          <c:w val="0.78102643741975963"/>
          <c:h val="0.64030095083799654"/>
        </c:manualLayout>
      </c:layout>
      <c:lineChart>
        <c:grouping val="standard"/>
        <c:ser>
          <c:idx val="0"/>
          <c:order val="0"/>
          <c:tx>
            <c:strRef>
              <c:f>'NAV Trend'!$B$2</c:f>
              <c:strCache>
                <c:ptCount val="1"/>
                <c:pt idx="0">
                  <c:v>SECTOR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ln>
                <a:tailEnd type="triangle"/>
              </a:ln>
            </c:spPr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Trend'!$C$2:$I$2</c:f>
              <c:numCache>
                <c:formatCode>#,##0.00</c:formatCode>
                <c:ptCount val="7"/>
                <c:pt idx="0">
                  <c:v>958170955.34000003</c:v>
                </c:pt>
                <c:pt idx="1">
                  <c:v>948438117.50999999</c:v>
                </c:pt>
                <c:pt idx="2">
                  <c:v>931565663.83000004</c:v>
                </c:pt>
                <c:pt idx="3">
                  <c:v>947544544.46000004</c:v>
                </c:pt>
                <c:pt idx="4">
                  <c:v>976900106.76999998</c:v>
                </c:pt>
                <c:pt idx="5">
                  <c:v>942066028.38999999</c:v>
                </c:pt>
                <c:pt idx="6">
                  <c:v>932324499.29999995</c:v>
                </c:pt>
              </c:numCache>
            </c:numRef>
          </c:val>
        </c:ser>
        <c:ser>
          <c:idx val="1"/>
          <c:order val="1"/>
          <c:tx>
            <c:strRef>
              <c:f>'NAV Trend'!$B$3</c:f>
              <c:strCache>
                <c:ptCount val="1"/>
                <c:pt idx="0">
                  <c:v>UMBRELLA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Trend'!$C$3:$I$3</c:f>
              <c:numCache>
                <c:formatCode>#,##0.00</c:formatCode>
                <c:ptCount val="7"/>
                <c:pt idx="0">
                  <c:v>2516713364.8600001</c:v>
                </c:pt>
                <c:pt idx="1">
                  <c:v>2594501998.5999999</c:v>
                </c:pt>
                <c:pt idx="2">
                  <c:v>2647924119.8299999</c:v>
                </c:pt>
                <c:pt idx="3">
                  <c:v>2693768658.9299998</c:v>
                </c:pt>
                <c:pt idx="4">
                  <c:v>2698090604.25</c:v>
                </c:pt>
                <c:pt idx="5">
                  <c:v>2704492172.04</c:v>
                </c:pt>
                <c:pt idx="6">
                  <c:v>2672419179.0700002</c:v>
                </c:pt>
              </c:numCache>
            </c:numRef>
          </c:val>
        </c:ser>
        <c:ser>
          <c:idx val="2"/>
          <c:order val="2"/>
          <c:tx>
            <c:strRef>
              <c:f>'NAV Trend'!$B$4</c:f>
              <c:strCache>
                <c:ptCount val="1"/>
                <c:pt idx="0">
                  <c:v>ETHICAL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Trend'!$C$4:$I$4</c:f>
              <c:numCache>
                <c:formatCode>#,##0.00</c:formatCode>
                <c:ptCount val="7"/>
                <c:pt idx="0">
                  <c:v>5360754574.8699999</c:v>
                </c:pt>
                <c:pt idx="1">
                  <c:v>5232988840.5100002</c:v>
                </c:pt>
                <c:pt idx="2">
                  <c:v>5048201355.8400002</c:v>
                </c:pt>
                <c:pt idx="3">
                  <c:v>4920865237.1400003</c:v>
                </c:pt>
                <c:pt idx="4">
                  <c:v>5189054327.25</c:v>
                </c:pt>
                <c:pt idx="5">
                  <c:v>5227812071.5200005</c:v>
                </c:pt>
                <c:pt idx="6">
                  <c:v>4945489557.9099998</c:v>
                </c:pt>
              </c:numCache>
            </c:numRef>
          </c:val>
        </c:ser>
        <c:ser>
          <c:idx val="3"/>
          <c:order val="3"/>
          <c:tx>
            <c:strRef>
              <c:f>'NAV Trend'!$B$5</c:f>
              <c:strCache>
                <c:ptCount val="1"/>
                <c:pt idx="0">
                  <c:v>BALANCED BASED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Trend'!$C$5:$I$5</c:f>
              <c:numCache>
                <c:formatCode>#,##0.00</c:formatCode>
                <c:ptCount val="7"/>
                <c:pt idx="0">
                  <c:v>8549982496.6700001</c:v>
                </c:pt>
                <c:pt idx="1">
                  <c:v>8462730965.0200005</c:v>
                </c:pt>
                <c:pt idx="2">
                  <c:v>8219271602.2200003</c:v>
                </c:pt>
                <c:pt idx="3">
                  <c:v>7230894355.6400003</c:v>
                </c:pt>
                <c:pt idx="4">
                  <c:v>7500191794.3800001</c:v>
                </c:pt>
                <c:pt idx="5">
                  <c:v>8476229383.3000002</c:v>
                </c:pt>
                <c:pt idx="6">
                  <c:v>8168765771.1300001</c:v>
                </c:pt>
              </c:numCache>
            </c:numRef>
          </c:val>
        </c:ser>
        <c:ser>
          <c:idx val="5"/>
          <c:order val="5"/>
          <c:tx>
            <c:strRef>
              <c:f>'NAV Trend'!$B$7</c:f>
              <c:strCache>
                <c:ptCount val="1"/>
                <c:pt idx="0">
                  <c:v>EQUITY BASED FUNDS</c:v>
                </c:pt>
              </c:strCache>
            </c:strRef>
          </c:tx>
          <c:spPr>
            <a:ln>
              <a:tailEnd type="triangle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b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Trend'!$C$7:$I$7</c:f>
              <c:numCache>
                <c:formatCode>#,##0.00</c:formatCode>
                <c:ptCount val="7"/>
                <c:pt idx="0">
                  <c:v>36616718094.900002</c:v>
                </c:pt>
                <c:pt idx="1">
                  <c:v>35368496196.529999</c:v>
                </c:pt>
                <c:pt idx="2">
                  <c:v>33583942926.650002</c:v>
                </c:pt>
                <c:pt idx="3">
                  <c:v>32562015636.259998</c:v>
                </c:pt>
                <c:pt idx="4">
                  <c:v>34639521724.559998</c:v>
                </c:pt>
                <c:pt idx="5">
                  <c:v>34793141071.730003</c:v>
                </c:pt>
                <c:pt idx="6">
                  <c:v>32369398469.02</c:v>
                </c:pt>
              </c:numCache>
            </c:numRef>
          </c:val>
        </c:ser>
        <c:ser>
          <c:idx val="6"/>
          <c:order val="6"/>
          <c:tx>
            <c:strRef>
              <c:f>'NAV Trend'!$B$8</c:f>
              <c:strCache>
                <c:ptCount val="1"/>
                <c:pt idx="0">
                  <c:v>REAL ESTATE FUND</c:v>
                </c:pt>
              </c:strCache>
            </c:strRef>
          </c:tx>
          <c:spPr>
            <a:ln>
              <a:tailEnd type="diamond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Trend'!$C$8:$I$8</c:f>
              <c:numCache>
                <c:formatCode>#,##0.00</c:formatCode>
                <c:ptCount val="7"/>
                <c:pt idx="0">
                  <c:v>45015203989.040001</c:v>
                </c:pt>
                <c:pt idx="1">
                  <c:v>45913049593.699997</c:v>
                </c:pt>
                <c:pt idx="2">
                  <c:v>47793727146.279999</c:v>
                </c:pt>
                <c:pt idx="3">
                  <c:v>47791698900.370003</c:v>
                </c:pt>
                <c:pt idx="4">
                  <c:v>47779535871.849998</c:v>
                </c:pt>
                <c:pt idx="5">
                  <c:v>46401963458.239998</c:v>
                </c:pt>
                <c:pt idx="6">
                  <c:v>46417503784.580002</c:v>
                </c:pt>
              </c:numCache>
            </c:numRef>
          </c:val>
        </c:ser>
        <c:ser>
          <c:idx val="7"/>
          <c:order val="7"/>
          <c:tx>
            <c:strRef>
              <c:f>'NAV Trend'!$B$9</c:f>
              <c:strCache>
                <c:ptCount val="1"/>
                <c:pt idx="0">
                  <c:v>MONEY MARKET FUND</c:v>
                </c:pt>
              </c:strCache>
            </c:strRef>
          </c:tx>
          <c:spPr>
            <a:ln>
              <a:headEnd type="oval"/>
            </a:ln>
          </c:spPr>
          <c:marker>
            <c:symbol val="none"/>
          </c:marker>
          <c:dLbls>
            <c:numFmt formatCode="#0.00,,," sourceLinked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Trend'!$C$9:$I$9</c:f>
              <c:numCache>
                <c:formatCode>#,##0.00</c:formatCode>
                <c:ptCount val="7"/>
                <c:pt idx="0">
                  <c:v>60389777283.18</c:v>
                </c:pt>
                <c:pt idx="1">
                  <c:v>60776767945.239998</c:v>
                </c:pt>
                <c:pt idx="2">
                  <c:v>60301284996.120003</c:v>
                </c:pt>
                <c:pt idx="3">
                  <c:v>59089730934.120003</c:v>
                </c:pt>
                <c:pt idx="4">
                  <c:v>59002746188.169998</c:v>
                </c:pt>
                <c:pt idx="5">
                  <c:v>57345957953.419998</c:v>
                </c:pt>
                <c:pt idx="6">
                  <c:v>60405136011.400002</c:v>
                </c:pt>
              </c:numCache>
            </c:numRef>
          </c:val>
        </c:ser>
        <c:marker val="1"/>
        <c:axId val="78872960"/>
        <c:axId val="78874496"/>
      </c:lineChart>
      <c:lineChart>
        <c:grouping val="standard"/>
        <c:ser>
          <c:idx val="4"/>
          <c:order val="4"/>
          <c:tx>
            <c:strRef>
              <c:f>'NAV Trend'!$B$6</c:f>
              <c:strCache>
                <c:ptCount val="1"/>
                <c:pt idx="0">
                  <c:v>BOND FUND</c:v>
                </c:pt>
              </c:strCache>
            </c:strRef>
          </c:tx>
          <c:spPr>
            <a:ln>
              <a:headEnd type="oval"/>
              <a:tailEnd type="oval"/>
            </a:ln>
          </c:spPr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Trend'!$C$1:$D$1</c:f>
              <c:numCache>
                <c:formatCode>d\-mmm</c:formatCode>
                <c:ptCount val="2"/>
                <c:pt idx="0">
                  <c:v>41971</c:v>
                </c:pt>
                <c:pt idx="1">
                  <c:v>41978</c:v>
                </c:pt>
              </c:numCache>
            </c:numRef>
          </c:cat>
          <c:val>
            <c:numRef>
              <c:f>'NAV Trend'!$C$6:$I$6</c:f>
              <c:numCache>
                <c:formatCode>#,##0.00</c:formatCode>
                <c:ptCount val="7"/>
                <c:pt idx="0">
                  <c:v>16820099507.32</c:v>
                </c:pt>
                <c:pt idx="1">
                  <c:v>16673301750.01</c:v>
                </c:pt>
                <c:pt idx="2">
                  <c:v>17161968671.1</c:v>
                </c:pt>
                <c:pt idx="3">
                  <c:v>15413062702.43</c:v>
                </c:pt>
                <c:pt idx="4">
                  <c:v>16716617620.690001</c:v>
                </c:pt>
                <c:pt idx="5">
                  <c:v>17325027594.040001</c:v>
                </c:pt>
                <c:pt idx="6">
                  <c:v>15062708630.860001</c:v>
                </c:pt>
              </c:numCache>
            </c:numRef>
          </c:val>
        </c:ser>
        <c:marker val="1"/>
        <c:axId val="78894208"/>
        <c:axId val="78876032"/>
      </c:lineChart>
      <c:catAx>
        <c:axId val="78872960"/>
        <c:scaling>
          <c:orientation val="minMax"/>
        </c:scaling>
        <c:axPos val="b"/>
        <c:numFmt formatCode="d\-mmm" sourceLinked="1"/>
        <c:tickLblPos val="nextTo"/>
        <c:txPr>
          <a:bodyPr/>
          <a:lstStyle/>
          <a:p>
            <a:pPr>
              <a:defRPr lang="en-US" b="1"/>
            </a:pPr>
            <a:endParaRPr lang="en-US"/>
          </a:p>
        </c:txPr>
        <c:crossAx val="78874496"/>
        <c:crosses val="autoZero"/>
        <c:lblAlgn val="ctr"/>
        <c:lblOffset val="100"/>
      </c:catAx>
      <c:valAx>
        <c:axId val="78874496"/>
        <c:scaling>
          <c:orientation val="minMax"/>
        </c:scaling>
        <c:axPos val="l"/>
        <c:numFmt formatCode="&quot;N&quot;\ #0.00,,,\ &quot;bn&quot;" sourceLinked="0"/>
        <c:majorTickMark val="none"/>
        <c:tickLblPos val="low"/>
        <c:txPr>
          <a:bodyPr/>
          <a:lstStyle/>
          <a:p>
            <a:pPr>
              <a:defRPr lang="en-US"/>
            </a:pPr>
            <a:endParaRPr lang="en-US"/>
          </a:p>
        </c:txPr>
        <c:crossAx val="78872960"/>
        <c:crossesAt val="41880"/>
        <c:crossBetween val="midCat"/>
      </c:valAx>
      <c:valAx>
        <c:axId val="78876032"/>
        <c:scaling>
          <c:orientation val="minMax"/>
        </c:scaling>
        <c:axPos val="r"/>
        <c:numFmt formatCode="#,##0.00" sourceLinked="1"/>
        <c:tickLblPos val="none"/>
        <c:txPr>
          <a:bodyPr/>
          <a:lstStyle/>
          <a:p>
            <a:pPr>
              <a:defRPr lang="en-US"/>
            </a:pPr>
            <a:endParaRPr lang="en-US"/>
          </a:p>
        </c:txPr>
        <c:crossAx val="78894208"/>
        <c:crosses val="max"/>
        <c:crossBetween val="between"/>
      </c:valAx>
      <c:dateAx>
        <c:axId val="78894208"/>
        <c:scaling>
          <c:orientation val="minMax"/>
        </c:scaling>
        <c:delete val="1"/>
        <c:axPos val="b"/>
        <c:numFmt formatCode="d\-mmm" sourceLinked="1"/>
        <c:tickLblPos val="none"/>
        <c:crossAx val="78876032"/>
        <c:crosses val="autoZero"/>
        <c:auto val="1"/>
        <c:lblOffset val="100"/>
        <c:minorUnit val="4"/>
      </c:dateAx>
    </c:plotArea>
    <c:legend>
      <c:legendPos val="b"/>
      <c:layout>
        <c:manualLayout>
          <c:xMode val="edge"/>
          <c:yMode val="edge"/>
          <c:x val="5.6999640452134702E-2"/>
          <c:y val="0.87118159565206754"/>
          <c:w val="0.8534869474779011"/>
          <c:h val="9.3305789569172848E-2"/>
        </c:manualLayout>
      </c:layout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US" sz="2400"/>
            </a:pPr>
            <a:r>
              <a:rPr lang="en-US" sz="3600"/>
              <a:t>MOVEMENT IN TOTAL NAV</a:t>
            </a:r>
          </a:p>
          <a:p>
            <a:pPr>
              <a:defRPr lang="en-US" sz="2400"/>
            </a:pPr>
            <a:r>
              <a:rPr lang="en-US" sz="1600"/>
              <a:t>(Eight (8) Weeks ending January</a:t>
            </a:r>
            <a:r>
              <a:rPr lang="en-US" sz="1600" baseline="0"/>
              <a:t> 16, 2015</a:t>
            </a:r>
            <a:r>
              <a:rPr lang="en-US" sz="1600"/>
              <a:t>)</a:t>
            </a:r>
          </a:p>
        </c:rich>
      </c:tx>
      <c:layout>
        <c:manualLayout>
          <c:xMode val="edge"/>
          <c:yMode val="edge"/>
          <c:x val="0.17689266332556611"/>
          <c:y val="1.3559322033898299E-2"/>
        </c:manualLayout>
      </c:layout>
    </c:title>
    <c:plotArea>
      <c:layout>
        <c:manualLayout>
          <c:layoutTarget val="inner"/>
          <c:xMode val="edge"/>
          <c:yMode val="edge"/>
          <c:x val="0.11863373538551517"/>
          <c:y val="0.16834325370345671"/>
          <c:w val="0.87803104745710014"/>
          <c:h val="0.76936516711716696"/>
        </c:manualLayout>
      </c:layout>
      <c:lineChart>
        <c:grouping val="standard"/>
        <c:ser>
          <c:idx val="0"/>
          <c:order val="0"/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Trend'!$C$1:$I$1</c:f>
              <c:numCache>
                <c:formatCode>d\-mmm</c:formatCode>
                <c:ptCount val="7"/>
                <c:pt idx="0">
                  <c:v>41971</c:v>
                </c:pt>
                <c:pt idx="1">
                  <c:v>41978</c:v>
                </c:pt>
                <c:pt idx="2">
                  <c:v>41985</c:v>
                </c:pt>
                <c:pt idx="3">
                  <c:v>41992</c:v>
                </c:pt>
                <c:pt idx="4">
                  <c:v>41997</c:v>
                </c:pt>
                <c:pt idx="5">
                  <c:v>42369</c:v>
                </c:pt>
                <c:pt idx="6">
                  <c:v>42013</c:v>
                </c:pt>
              </c:numCache>
            </c:numRef>
          </c:cat>
          <c:val>
            <c:numRef>
              <c:f>'NAV Trend'!$C$10:$I$10</c:f>
              <c:numCache>
                <c:formatCode>_(* #,##0.00_);_(* \(#,##0.00\);_(* "-"??_);_(@_)</c:formatCode>
                <c:ptCount val="7"/>
                <c:pt idx="0">
                  <c:v>176227420266.17999</c:v>
                </c:pt>
                <c:pt idx="1">
                  <c:v>175970275407.12</c:v>
                </c:pt>
                <c:pt idx="2">
                  <c:v>175687886481.87</c:v>
                </c:pt>
                <c:pt idx="3">
                  <c:v>170649580969.35001</c:v>
                </c:pt>
                <c:pt idx="4">
                  <c:v>174502658237.91998</c:v>
                </c:pt>
                <c:pt idx="5">
                  <c:v>173216689732.67999</c:v>
                </c:pt>
                <c:pt idx="6">
                  <c:v>170973745903.26999</c:v>
                </c:pt>
              </c:numCache>
            </c:numRef>
          </c:val>
        </c:ser>
        <c:marker val="1"/>
        <c:axId val="79980032"/>
        <c:axId val="79981568"/>
      </c:lineChart>
      <c:catAx>
        <c:axId val="79980032"/>
        <c:scaling>
          <c:orientation val="minMax"/>
        </c:scaling>
        <c:axPos val="b"/>
        <c:numFmt formatCode="d\-mmm" sourceLinked="1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79981568"/>
        <c:crosses val="autoZero"/>
        <c:lblAlgn val="ctr"/>
        <c:lblOffset val="100"/>
      </c:catAx>
      <c:valAx>
        <c:axId val="79981568"/>
        <c:scaling>
          <c:orientation val="minMax"/>
        </c:scaling>
        <c:axPos val="l"/>
        <c:numFmt formatCode="&quot;N&quot;\ #0.00,,,\ &quot;bn&quot;" sourceLinked="0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79980032"/>
        <c:crosses val="autoZero"/>
        <c:crossBetween val="between"/>
      </c:valAx>
    </c:plotArea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0444" cy="560211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-35719" y="11906"/>
    <xdr:ext cx="8838405" cy="56197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140"/>
  <sheetViews>
    <sheetView tabSelected="1" topLeftCell="A70" zoomScale="180" zoomScaleNormal="180" workbookViewId="0">
      <selection activeCell="C79" sqref="C79"/>
    </sheetView>
  </sheetViews>
  <sheetFormatPr defaultColWidth="8.85546875" defaultRowHeight="12" customHeight="1"/>
  <cols>
    <col min="1" max="1" width="4.28515625" style="6" customWidth="1"/>
    <col min="2" max="2" width="19.7109375" style="7" customWidth="1"/>
    <col min="3" max="3" width="20.28515625" style="7" customWidth="1"/>
    <col min="4" max="4" width="15.28515625" style="7" customWidth="1"/>
    <col min="5" max="5" width="12.5703125" style="7" customWidth="1"/>
    <col min="6" max="6" width="15.28515625" style="7" customWidth="1"/>
    <col min="7" max="7" width="11.85546875" style="7" customWidth="1"/>
    <col min="8" max="8" width="12.85546875" style="7" customWidth="1"/>
    <col min="9" max="9" width="14.42578125" style="7" customWidth="1"/>
    <col min="10" max="10" width="8.85546875" style="7" customWidth="1"/>
    <col min="11" max="11" width="13.140625" style="8" customWidth="1"/>
    <col min="12" max="12" width="12.28515625" style="7" customWidth="1"/>
    <col min="13" max="13" width="11.7109375" style="7" customWidth="1"/>
    <col min="14" max="14" width="8.28515625" style="7" customWidth="1"/>
    <col min="15" max="15" width="7.85546875" style="7" customWidth="1"/>
    <col min="16" max="254" width="8.85546875" style="7"/>
    <col min="255" max="255" width="4.28515625" style="7" customWidth="1"/>
    <col min="256" max="256" width="20.42578125" style="7" customWidth="1"/>
    <col min="257" max="257" width="21" style="7" customWidth="1"/>
    <col min="258" max="258" width="16.42578125" style="7" customWidth="1"/>
    <col min="259" max="259" width="9" style="7" customWidth="1"/>
    <col min="260" max="260" width="16.7109375" style="7" customWidth="1"/>
    <col min="261" max="261" width="8.140625" style="7" customWidth="1"/>
    <col min="262" max="262" width="13.140625" style="7" customWidth="1"/>
    <col min="263" max="263" width="13" style="7" customWidth="1"/>
    <col min="264" max="264" width="12.85546875" style="7" customWidth="1"/>
    <col min="265" max="265" width="14.42578125" style="7" customWidth="1"/>
    <col min="266" max="266" width="8.85546875" style="7" customWidth="1"/>
    <col min="267" max="267" width="13.140625" style="7" customWidth="1"/>
    <col min="268" max="268" width="12.28515625" style="7" customWidth="1"/>
    <col min="269" max="269" width="11.7109375" style="7" customWidth="1"/>
    <col min="270" max="270" width="8.28515625" style="7" customWidth="1"/>
    <col min="271" max="271" width="7.85546875" style="7" customWidth="1"/>
    <col min="272" max="510" width="8.85546875" style="7"/>
    <col min="511" max="511" width="4.28515625" style="7" customWidth="1"/>
    <col min="512" max="512" width="20.42578125" style="7" customWidth="1"/>
    <col min="513" max="513" width="21" style="7" customWidth="1"/>
    <col min="514" max="514" width="16.42578125" style="7" customWidth="1"/>
    <col min="515" max="515" width="9" style="7" customWidth="1"/>
    <col min="516" max="516" width="16.7109375" style="7" customWidth="1"/>
    <col min="517" max="517" width="8.140625" style="7" customWidth="1"/>
    <col min="518" max="518" width="13.140625" style="7" customWidth="1"/>
    <col min="519" max="519" width="13" style="7" customWidth="1"/>
    <col min="520" max="520" width="12.85546875" style="7" customWidth="1"/>
    <col min="521" max="521" width="14.42578125" style="7" customWidth="1"/>
    <col min="522" max="522" width="8.85546875" style="7" customWidth="1"/>
    <col min="523" max="523" width="13.140625" style="7" customWidth="1"/>
    <col min="524" max="524" width="12.28515625" style="7" customWidth="1"/>
    <col min="525" max="525" width="11.7109375" style="7" customWidth="1"/>
    <col min="526" max="526" width="8.28515625" style="7" customWidth="1"/>
    <col min="527" max="527" width="7.85546875" style="7" customWidth="1"/>
    <col min="528" max="766" width="8.85546875" style="7"/>
    <col min="767" max="767" width="4.28515625" style="7" customWidth="1"/>
    <col min="768" max="768" width="20.42578125" style="7" customWidth="1"/>
    <col min="769" max="769" width="21" style="7" customWidth="1"/>
    <col min="770" max="770" width="16.42578125" style="7" customWidth="1"/>
    <col min="771" max="771" width="9" style="7" customWidth="1"/>
    <col min="772" max="772" width="16.7109375" style="7" customWidth="1"/>
    <col min="773" max="773" width="8.140625" style="7" customWidth="1"/>
    <col min="774" max="774" width="13.140625" style="7" customWidth="1"/>
    <col min="775" max="775" width="13" style="7" customWidth="1"/>
    <col min="776" max="776" width="12.85546875" style="7" customWidth="1"/>
    <col min="777" max="777" width="14.42578125" style="7" customWidth="1"/>
    <col min="778" max="778" width="8.85546875" style="7" customWidth="1"/>
    <col min="779" max="779" width="13.140625" style="7" customWidth="1"/>
    <col min="780" max="780" width="12.28515625" style="7" customWidth="1"/>
    <col min="781" max="781" width="11.7109375" style="7" customWidth="1"/>
    <col min="782" max="782" width="8.28515625" style="7" customWidth="1"/>
    <col min="783" max="783" width="7.85546875" style="7" customWidth="1"/>
    <col min="784" max="1022" width="8.85546875" style="7"/>
    <col min="1023" max="1023" width="4.28515625" style="7" customWidth="1"/>
    <col min="1024" max="1024" width="20.42578125" style="7" customWidth="1"/>
    <col min="1025" max="1025" width="21" style="7" customWidth="1"/>
    <col min="1026" max="1026" width="16.42578125" style="7" customWidth="1"/>
    <col min="1027" max="1027" width="9" style="7" customWidth="1"/>
    <col min="1028" max="1028" width="16.7109375" style="7" customWidth="1"/>
    <col min="1029" max="1029" width="8.140625" style="7" customWidth="1"/>
    <col min="1030" max="1030" width="13.140625" style="7" customWidth="1"/>
    <col min="1031" max="1031" width="13" style="7" customWidth="1"/>
    <col min="1032" max="1032" width="12.85546875" style="7" customWidth="1"/>
    <col min="1033" max="1033" width="14.42578125" style="7" customWidth="1"/>
    <col min="1034" max="1034" width="8.85546875" style="7" customWidth="1"/>
    <col min="1035" max="1035" width="13.140625" style="7" customWidth="1"/>
    <col min="1036" max="1036" width="12.28515625" style="7" customWidth="1"/>
    <col min="1037" max="1037" width="11.7109375" style="7" customWidth="1"/>
    <col min="1038" max="1038" width="8.28515625" style="7" customWidth="1"/>
    <col min="1039" max="1039" width="7.85546875" style="7" customWidth="1"/>
    <col min="1040" max="1278" width="8.85546875" style="7"/>
    <col min="1279" max="1279" width="4.28515625" style="7" customWidth="1"/>
    <col min="1280" max="1280" width="20.42578125" style="7" customWidth="1"/>
    <col min="1281" max="1281" width="21" style="7" customWidth="1"/>
    <col min="1282" max="1282" width="16.42578125" style="7" customWidth="1"/>
    <col min="1283" max="1283" width="9" style="7" customWidth="1"/>
    <col min="1284" max="1284" width="16.7109375" style="7" customWidth="1"/>
    <col min="1285" max="1285" width="8.140625" style="7" customWidth="1"/>
    <col min="1286" max="1286" width="13.140625" style="7" customWidth="1"/>
    <col min="1287" max="1287" width="13" style="7" customWidth="1"/>
    <col min="1288" max="1288" width="12.85546875" style="7" customWidth="1"/>
    <col min="1289" max="1289" width="14.42578125" style="7" customWidth="1"/>
    <col min="1290" max="1290" width="8.85546875" style="7" customWidth="1"/>
    <col min="1291" max="1291" width="13.140625" style="7" customWidth="1"/>
    <col min="1292" max="1292" width="12.28515625" style="7" customWidth="1"/>
    <col min="1293" max="1293" width="11.7109375" style="7" customWidth="1"/>
    <col min="1294" max="1294" width="8.28515625" style="7" customWidth="1"/>
    <col min="1295" max="1295" width="7.85546875" style="7" customWidth="1"/>
    <col min="1296" max="1534" width="8.85546875" style="7"/>
    <col min="1535" max="1535" width="4.28515625" style="7" customWidth="1"/>
    <col min="1536" max="1536" width="20.42578125" style="7" customWidth="1"/>
    <col min="1537" max="1537" width="21" style="7" customWidth="1"/>
    <col min="1538" max="1538" width="16.42578125" style="7" customWidth="1"/>
    <col min="1539" max="1539" width="9" style="7" customWidth="1"/>
    <col min="1540" max="1540" width="16.7109375" style="7" customWidth="1"/>
    <col min="1541" max="1541" width="8.140625" style="7" customWidth="1"/>
    <col min="1542" max="1542" width="13.140625" style="7" customWidth="1"/>
    <col min="1543" max="1543" width="13" style="7" customWidth="1"/>
    <col min="1544" max="1544" width="12.85546875" style="7" customWidth="1"/>
    <col min="1545" max="1545" width="14.42578125" style="7" customWidth="1"/>
    <col min="1546" max="1546" width="8.85546875" style="7" customWidth="1"/>
    <col min="1547" max="1547" width="13.140625" style="7" customWidth="1"/>
    <col min="1548" max="1548" width="12.28515625" style="7" customWidth="1"/>
    <col min="1549" max="1549" width="11.7109375" style="7" customWidth="1"/>
    <col min="1550" max="1550" width="8.28515625" style="7" customWidth="1"/>
    <col min="1551" max="1551" width="7.85546875" style="7" customWidth="1"/>
    <col min="1552" max="1790" width="8.85546875" style="7"/>
    <col min="1791" max="1791" width="4.28515625" style="7" customWidth="1"/>
    <col min="1792" max="1792" width="20.42578125" style="7" customWidth="1"/>
    <col min="1793" max="1793" width="21" style="7" customWidth="1"/>
    <col min="1794" max="1794" width="16.42578125" style="7" customWidth="1"/>
    <col min="1795" max="1795" width="9" style="7" customWidth="1"/>
    <col min="1796" max="1796" width="16.7109375" style="7" customWidth="1"/>
    <col min="1797" max="1797" width="8.140625" style="7" customWidth="1"/>
    <col min="1798" max="1798" width="13.140625" style="7" customWidth="1"/>
    <col min="1799" max="1799" width="13" style="7" customWidth="1"/>
    <col min="1800" max="1800" width="12.85546875" style="7" customWidth="1"/>
    <col min="1801" max="1801" width="14.42578125" style="7" customWidth="1"/>
    <col min="1802" max="1802" width="8.85546875" style="7" customWidth="1"/>
    <col min="1803" max="1803" width="13.140625" style="7" customWidth="1"/>
    <col min="1804" max="1804" width="12.28515625" style="7" customWidth="1"/>
    <col min="1805" max="1805" width="11.7109375" style="7" customWidth="1"/>
    <col min="1806" max="1806" width="8.28515625" style="7" customWidth="1"/>
    <col min="1807" max="1807" width="7.85546875" style="7" customWidth="1"/>
    <col min="1808" max="2046" width="8.85546875" style="7"/>
    <col min="2047" max="2047" width="4.28515625" style="7" customWidth="1"/>
    <col min="2048" max="2048" width="20.42578125" style="7" customWidth="1"/>
    <col min="2049" max="2049" width="21" style="7" customWidth="1"/>
    <col min="2050" max="2050" width="16.42578125" style="7" customWidth="1"/>
    <col min="2051" max="2051" width="9" style="7" customWidth="1"/>
    <col min="2052" max="2052" width="16.7109375" style="7" customWidth="1"/>
    <col min="2053" max="2053" width="8.140625" style="7" customWidth="1"/>
    <col min="2054" max="2054" width="13.140625" style="7" customWidth="1"/>
    <col min="2055" max="2055" width="13" style="7" customWidth="1"/>
    <col min="2056" max="2056" width="12.85546875" style="7" customWidth="1"/>
    <col min="2057" max="2057" width="14.42578125" style="7" customWidth="1"/>
    <col min="2058" max="2058" width="8.85546875" style="7" customWidth="1"/>
    <col min="2059" max="2059" width="13.140625" style="7" customWidth="1"/>
    <col min="2060" max="2060" width="12.28515625" style="7" customWidth="1"/>
    <col min="2061" max="2061" width="11.7109375" style="7" customWidth="1"/>
    <col min="2062" max="2062" width="8.28515625" style="7" customWidth="1"/>
    <col min="2063" max="2063" width="7.85546875" style="7" customWidth="1"/>
    <col min="2064" max="2302" width="8.85546875" style="7"/>
    <col min="2303" max="2303" width="4.28515625" style="7" customWidth="1"/>
    <col min="2304" max="2304" width="20.42578125" style="7" customWidth="1"/>
    <col min="2305" max="2305" width="21" style="7" customWidth="1"/>
    <col min="2306" max="2306" width="16.42578125" style="7" customWidth="1"/>
    <col min="2307" max="2307" width="9" style="7" customWidth="1"/>
    <col min="2308" max="2308" width="16.7109375" style="7" customWidth="1"/>
    <col min="2309" max="2309" width="8.140625" style="7" customWidth="1"/>
    <col min="2310" max="2310" width="13.140625" style="7" customWidth="1"/>
    <col min="2311" max="2311" width="13" style="7" customWidth="1"/>
    <col min="2312" max="2312" width="12.85546875" style="7" customWidth="1"/>
    <col min="2313" max="2313" width="14.42578125" style="7" customWidth="1"/>
    <col min="2314" max="2314" width="8.85546875" style="7" customWidth="1"/>
    <col min="2315" max="2315" width="13.140625" style="7" customWidth="1"/>
    <col min="2316" max="2316" width="12.28515625" style="7" customWidth="1"/>
    <col min="2317" max="2317" width="11.7109375" style="7" customWidth="1"/>
    <col min="2318" max="2318" width="8.28515625" style="7" customWidth="1"/>
    <col min="2319" max="2319" width="7.85546875" style="7" customWidth="1"/>
    <col min="2320" max="2558" width="8.85546875" style="7"/>
    <col min="2559" max="2559" width="4.28515625" style="7" customWidth="1"/>
    <col min="2560" max="2560" width="20.42578125" style="7" customWidth="1"/>
    <col min="2561" max="2561" width="21" style="7" customWidth="1"/>
    <col min="2562" max="2562" width="16.42578125" style="7" customWidth="1"/>
    <col min="2563" max="2563" width="9" style="7" customWidth="1"/>
    <col min="2564" max="2564" width="16.7109375" style="7" customWidth="1"/>
    <col min="2565" max="2565" width="8.140625" style="7" customWidth="1"/>
    <col min="2566" max="2566" width="13.140625" style="7" customWidth="1"/>
    <col min="2567" max="2567" width="13" style="7" customWidth="1"/>
    <col min="2568" max="2568" width="12.85546875" style="7" customWidth="1"/>
    <col min="2569" max="2569" width="14.42578125" style="7" customWidth="1"/>
    <col min="2570" max="2570" width="8.85546875" style="7" customWidth="1"/>
    <col min="2571" max="2571" width="13.140625" style="7" customWidth="1"/>
    <col min="2572" max="2572" width="12.28515625" style="7" customWidth="1"/>
    <col min="2573" max="2573" width="11.7109375" style="7" customWidth="1"/>
    <col min="2574" max="2574" width="8.28515625" style="7" customWidth="1"/>
    <col min="2575" max="2575" width="7.85546875" style="7" customWidth="1"/>
    <col min="2576" max="2814" width="8.85546875" style="7"/>
    <col min="2815" max="2815" width="4.28515625" style="7" customWidth="1"/>
    <col min="2816" max="2816" width="20.42578125" style="7" customWidth="1"/>
    <col min="2817" max="2817" width="21" style="7" customWidth="1"/>
    <col min="2818" max="2818" width="16.42578125" style="7" customWidth="1"/>
    <col min="2819" max="2819" width="9" style="7" customWidth="1"/>
    <col min="2820" max="2820" width="16.7109375" style="7" customWidth="1"/>
    <col min="2821" max="2821" width="8.140625" style="7" customWidth="1"/>
    <col min="2822" max="2822" width="13.140625" style="7" customWidth="1"/>
    <col min="2823" max="2823" width="13" style="7" customWidth="1"/>
    <col min="2824" max="2824" width="12.85546875" style="7" customWidth="1"/>
    <col min="2825" max="2825" width="14.42578125" style="7" customWidth="1"/>
    <col min="2826" max="2826" width="8.85546875" style="7" customWidth="1"/>
    <col min="2827" max="2827" width="13.140625" style="7" customWidth="1"/>
    <col min="2828" max="2828" width="12.28515625" style="7" customWidth="1"/>
    <col min="2829" max="2829" width="11.7109375" style="7" customWidth="1"/>
    <col min="2830" max="2830" width="8.28515625" style="7" customWidth="1"/>
    <col min="2831" max="2831" width="7.85546875" style="7" customWidth="1"/>
    <col min="2832" max="3070" width="8.85546875" style="7"/>
    <col min="3071" max="3071" width="4.28515625" style="7" customWidth="1"/>
    <col min="3072" max="3072" width="20.42578125" style="7" customWidth="1"/>
    <col min="3073" max="3073" width="21" style="7" customWidth="1"/>
    <col min="3074" max="3074" width="16.42578125" style="7" customWidth="1"/>
    <col min="3075" max="3075" width="9" style="7" customWidth="1"/>
    <col min="3076" max="3076" width="16.7109375" style="7" customWidth="1"/>
    <col min="3077" max="3077" width="8.140625" style="7" customWidth="1"/>
    <col min="3078" max="3078" width="13.140625" style="7" customWidth="1"/>
    <col min="3079" max="3079" width="13" style="7" customWidth="1"/>
    <col min="3080" max="3080" width="12.85546875" style="7" customWidth="1"/>
    <col min="3081" max="3081" width="14.42578125" style="7" customWidth="1"/>
    <col min="3082" max="3082" width="8.85546875" style="7" customWidth="1"/>
    <col min="3083" max="3083" width="13.140625" style="7" customWidth="1"/>
    <col min="3084" max="3084" width="12.28515625" style="7" customWidth="1"/>
    <col min="3085" max="3085" width="11.7109375" style="7" customWidth="1"/>
    <col min="3086" max="3086" width="8.28515625" style="7" customWidth="1"/>
    <col min="3087" max="3087" width="7.85546875" style="7" customWidth="1"/>
    <col min="3088" max="3326" width="8.85546875" style="7"/>
    <col min="3327" max="3327" width="4.28515625" style="7" customWidth="1"/>
    <col min="3328" max="3328" width="20.42578125" style="7" customWidth="1"/>
    <col min="3329" max="3329" width="21" style="7" customWidth="1"/>
    <col min="3330" max="3330" width="16.42578125" style="7" customWidth="1"/>
    <col min="3331" max="3331" width="9" style="7" customWidth="1"/>
    <col min="3332" max="3332" width="16.7109375" style="7" customWidth="1"/>
    <col min="3333" max="3333" width="8.140625" style="7" customWidth="1"/>
    <col min="3334" max="3334" width="13.140625" style="7" customWidth="1"/>
    <col min="3335" max="3335" width="13" style="7" customWidth="1"/>
    <col min="3336" max="3336" width="12.85546875" style="7" customWidth="1"/>
    <col min="3337" max="3337" width="14.42578125" style="7" customWidth="1"/>
    <col min="3338" max="3338" width="8.85546875" style="7" customWidth="1"/>
    <col min="3339" max="3339" width="13.140625" style="7" customWidth="1"/>
    <col min="3340" max="3340" width="12.28515625" style="7" customWidth="1"/>
    <col min="3341" max="3341" width="11.7109375" style="7" customWidth="1"/>
    <col min="3342" max="3342" width="8.28515625" style="7" customWidth="1"/>
    <col min="3343" max="3343" width="7.85546875" style="7" customWidth="1"/>
    <col min="3344" max="3582" width="8.85546875" style="7"/>
    <col min="3583" max="3583" width="4.28515625" style="7" customWidth="1"/>
    <col min="3584" max="3584" width="20.42578125" style="7" customWidth="1"/>
    <col min="3585" max="3585" width="21" style="7" customWidth="1"/>
    <col min="3586" max="3586" width="16.42578125" style="7" customWidth="1"/>
    <col min="3587" max="3587" width="9" style="7" customWidth="1"/>
    <col min="3588" max="3588" width="16.7109375" style="7" customWidth="1"/>
    <col min="3589" max="3589" width="8.140625" style="7" customWidth="1"/>
    <col min="3590" max="3590" width="13.140625" style="7" customWidth="1"/>
    <col min="3591" max="3591" width="13" style="7" customWidth="1"/>
    <col min="3592" max="3592" width="12.85546875" style="7" customWidth="1"/>
    <col min="3593" max="3593" width="14.42578125" style="7" customWidth="1"/>
    <col min="3594" max="3594" width="8.85546875" style="7" customWidth="1"/>
    <col min="3595" max="3595" width="13.140625" style="7" customWidth="1"/>
    <col min="3596" max="3596" width="12.28515625" style="7" customWidth="1"/>
    <col min="3597" max="3597" width="11.7109375" style="7" customWidth="1"/>
    <col min="3598" max="3598" width="8.28515625" style="7" customWidth="1"/>
    <col min="3599" max="3599" width="7.85546875" style="7" customWidth="1"/>
    <col min="3600" max="3838" width="8.85546875" style="7"/>
    <col min="3839" max="3839" width="4.28515625" style="7" customWidth="1"/>
    <col min="3840" max="3840" width="20.42578125" style="7" customWidth="1"/>
    <col min="3841" max="3841" width="21" style="7" customWidth="1"/>
    <col min="3842" max="3842" width="16.42578125" style="7" customWidth="1"/>
    <col min="3843" max="3843" width="9" style="7" customWidth="1"/>
    <col min="3844" max="3844" width="16.7109375" style="7" customWidth="1"/>
    <col min="3845" max="3845" width="8.140625" style="7" customWidth="1"/>
    <col min="3846" max="3846" width="13.140625" style="7" customWidth="1"/>
    <col min="3847" max="3847" width="13" style="7" customWidth="1"/>
    <col min="3848" max="3848" width="12.85546875" style="7" customWidth="1"/>
    <col min="3849" max="3849" width="14.42578125" style="7" customWidth="1"/>
    <col min="3850" max="3850" width="8.85546875" style="7" customWidth="1"/>
    <col min="3851" max="3851" width="13.140625" style="7" customWidth="1"/>
    <col min="3852" max="3852" width="12.28515625" style="7" customWidth="1"/>
    <col min="3853" max="3853" width="11.7109375" style="7" customWidth="1"/>
    <col min="3854" max="3854" width="8.28515625" style="7" customWidth="1"/>
    <col min="3855" max="3855" width="7.85546875" style="7" customWidth="1"/>
    <col min="3856" max="4094" width="8.85546875" style="7"/>
    <col min="4095" max="4095" width="4.28515625" style="7" customWidth="1"/>
    <col min="4096" max="4096" width="20.42578125" style="7" customWidth="1"/>
    <col min="4097" max="4097" width="21" style="7" customWidth="1"/>
    <col min="4098" max="4098" width="16.42578125" style="7" customWidth="1"/>
    <col min="4099" max="4099" width="9" style="7" customWidth="1"/>
    <col min="4100" max="4100" width="16.7109375" style="7" customWidth="1"/>
    <col min="4101" max="4101" width="8.140625" style="7" customWidth="1"/>
    <col min="4102" max="4102" width="13.140625" style="7" customWidth="1"/>
    <col min="4103" max="4103" width="13" style="7" customWidth="1"/>
    <col min="4104" max="4104" width="12.85546875" style="7" customWidth="1"/>
    <col min="4105" max="4105" width="14.42578125" style="7" customWidth="1"/>
    <col min="4106" max="4106" width="8.85546875" style="7" customWidth="1"/>
    <col min="4107" max="4107" width="13.140625" style="7" customWidth="1"/>
    <col min="4108" max="4108" width="12.28515625" style="7" customWidth="1"/>
    <col min="4109" max="4109" width="11.7109375" style="7" customWidth="1"/>
    <col min="4110" max="4110" width="8.28515625" style="7" customWidth="1"/>
    <col min="4111" max="4111" width="7.85546875" style="7" customWidth="1"/>
    <col min="4112" max="4350" width="8.85546875" style="7"/>
    <col min="4351" max="4351" width="4.28515625" style="7" customWidth="1"/>
    <col min="4352" max="4352" width="20.42578125" style="7" customWidth="1"/>
    <col min="4353" max="4353" width="21" style="7" customWidth="1"/>
    <col min="4354" max="4354" width="16.42578125" style="7" customWidth="1"/>
    <col min="4355" max="4355" width="9" style="7" customWidth="1"/>
    <col min="4356" max="4356" width="16.7109375" style="7" customWidth="1"/>
    <col min="4357" max="4357" width="8.140625" style="7" customWidth="1"/>
    <col min="4358" max="4358" width="13.140625" style="7" customWidth="1"/>
    <col min="4359" max="4359" width="13" style="7" customWidth="1"/>
    <col min="4360" max="4360" width="12.85546875" style="7" customWidth="1"/>
    <col min="4361" max="4361" width="14.42578125" style="7" customWidth="1"/>
    <col min="4362" max="4362" width="8.85546875" style="7" customWidth="1"/>
    <col min="4363" max="4363" width="13.140625" style="7" customWidth="1"/>
    <col min="4364" max="4364" width="12.28515625" style="7" customWidth="1"/>
    <col min="4365" max="4365" width="11.7109375" style="7" customWidth="1"/>
    <col min="4366" max="4366" width="8.28515625" style="7" customWidth="1"/>
    <col min="4367" max="4367" width="7.85546875" style="7" customWidth="1"/>
    <col min="4368" max="4606" width="8.85546875" style="7"/>
    <col min="4607" max="4607" width="4.28515625" style="7" customWidth="1"/>
    <col min="4608" max="4608" width="20.42578125" style="7" customWidth="1"/>
    <col min="4609" max="4609" width="21" style="7" customWidth="1"/>
    <col min="4610" max="4610" width="16.42578125" style="7" customWidth="1"/>
    <col min="4611" max="4611" width="9" style="7" customWidth="1"/>
    <col min="4612" max="4612" width="16.7109375" style="7" customWidth="1"/>
    <col min="4613" max="4613" width="8.140625" style="7" customWidth="1"/>
    <col min="4614" max="4614" width="13.140625" style="7" customWidth="1"/>
    <col min="4615" max="4615" width="13" style="7" customWidth="1"/>
    <col min="4616" max="4616" width="12.85546875" style="7" customWidth="1"/>
    <col min="4617" max="4617" width="14.42578125" style="7" customWidth="1"/>
    <col min="4618" max="4618" width="8.85546875" style="7" customWidth="1"/>
    <col min="4619" max="4619" width="13.140625" style="7" customWidth="1"/>
    <col min="4620" max="4620" width="12.28515625" style="7" customWidth="1"/>
    <col min="4621" max="4621" width="11.7109375" style="7" customWidth="1"/>
    <col min="4622" max="4622" width="8.28515625" style="7" customWidth="1"/>
    <col min="4623" max="4623" width="7.85546875" style="7" customWidth="1"/>
    <col min="4624" max="4862" width="8.85546875" style="7"/>
    <col min="4863" max="4863" width="4.28515625" style="7" customWidth="1"/>
    <col min="4864" max="4864" width="20.42578125" style="7" customWidth="1"/>
    <col min="4865" max="4865" width="21" style="7" customWidth="1"/>
    <col min="4866" max="4866" width="16.42578125" style="7" customWidth="1"/>
    <col min="4867" max="4867" width="9" style="7" customWidth="1"/>
    <col min="4868" max="4868" width="16.7109375" style="7" customWidth="1"/>
    <col min="4869" max="4869" width="8.140625" style="7" customWidth="1"/>
    <col min="4870" max="4870" width="13.140625" style="7" customWidth="1"/>
    <col min="4871" max="4871" width="13" style="7" customWidth="1"/>
    <col min="4872" max="4872" width="12.85546875" style="7" customWidth="1"/>
    <col min="4873" max="4873" width="14.42578125" style="7" customWidth="1"/>
    <col min="4874" max="4874" width="8.85546875" style="7" customWidth="1"/>
    <col min="4875" max="4875" width="13.140625" style="7" customWidth="1"/>
    <col min="4876" max="4876" width="12.28515625" style="7" customWidth="1"/>
    <col min="4877" max="4877" width="11.7109375" style="7" customWidth="1"/>
    <col min="4878" max="4878" width="8.28515625" style="7" customWidth="1"/>
    <col min="4879" max="4879" width="7.85546875" style="7" customWidth="1"/>
    <col min="4880" max="5118" width="8.85546875" style="7"/>
    <col min="5119" max="5119" width="4.28515625" style="7" customWidth="1"/>
    <col min="5120" max="5120" width="20.42578125" style="7" customWidth="1"/>
    <col min="5121" max="5121" width="21" style="7" customWidth="1"/>
    <col min="5122" max="5122" width="16.42578125" style="7" customWidth="1"/>
    <col min="5123" max="5123" width="9" style="7" customWidth="1"/>
    <col min="5124" max="5124" width="16.7109375" style="7" customWidth="1"/>
    <col min="5125" max="5125" width="8.140625" style="7" customWidth="1"/>
    <col min="5126" max="5126" width="13.140625" style="7" customWidth="1"/>
    <col min="5127" max="5127" width="13" style="7" customWidth="1"/>
    <col min="5128" max="5128" width="12.85546875" style="7" customWidth="1"/>
    <col min="5129" max="5129" width="14.42578125" style="7" customWidth="1"/>
    <col min="5130" max="5130" width="8.85546875" style="7" customWidth="1"/>
    <col min="5131" max="5131" width="13.140625" style="7" customWidth="1"/>
    <col min="5132" max="5132" width="12.28515625" style="7" customWidth="1"/>
    <col min="5133" max="5133" width="11.7109375" style="7" customWidth="1"/>
    <col min="5134" max="5134" width="8.28515625" style="7" customWidth="1"/>
    <col min="5135" max="5135" width="7.85546875" style="7" customWidth="1"/>
    <col min="5136" max="5374" width="8.85546875" style="7"/>
    <col min="5375" max="5375" width="4.28515625" style="7" customWidth="1"/>
    <col min="5376" max="5376" width="20.42578125" style="7" customWidth="1"/>
    <col min="5377" max="5377" width="21" style="7" customWidth="1"/>
    <col min="5378" max="5378" width="16.42578125" style="7" customWidth="1"/>
    <col min="5379" max="5379" width="9" style="7" customWidth="1"/>
    <col min="5380" max="5380" width="16.7109375" style="7" customWidth="1"/>
    <col min="5381" max="5381" width="8.140625" style="7" customWidth="1"/>
    <col min="5382" max="5382" width="13.140625" style="7" customWidth="1"/>
    <col min="5383" max="5383" width="13" style="7" customWidth="1"/>
    <col min="5384" max="5384" width="12.85546875" style="7" customWidth="1"/>
    <col min="5385" max="5385" width="14.42578125" style="7" customWidth="1"/>
    <col min="5386" max="5386" width="8.85546875" style="7" customWidth="1"/>
    <col min="5387" max="5387" width="13.140625" style="7" customWidth="1"/>
    <col min="5388" max="5388" width="12.28515625" style="7" customWidth="1"/>
    <col min="5389" max="5389" width="11.7109375" style="7" customWidth="1"/>
    <col min="5390" max="5390" width="8.28515625" style="7" customWidth="1"/>
    <col min="5391" max="5391" width="7.85546875" style="7" customWidth="1"/>
    <col min="5392" max="5630" width="8.85546875" style="7"/>
    <col min="5631" max="5631" width="4.28515625" style="7" customWidth="1"/>
    <col min="5632" max="5632" width="20.42578125" style="7" customWidth="1"/>
    <col min="5633" max="5633" width="21" style="7" customWidth="1"/>
    <col min="5634" max="5634" width="16.42578125" style="7" customWidth="1"/>
    <col min="5635" max="5635" width="9" style="7" customWidth="1"/>
    <col min="5636" max="5636" width="16.7109375" style="7" customWidth="1"/>
    <col min="5637" max="5637" width="8.140625" style="7" customWidth="1"/>
    <col min="5638" max="5638" width="13.140625" style="7" customWidth="1"/>
    <col min="5639" max="5639" width="13" style="7" customWidth="1"/>
    <col min="5640" max="5640" width="12.85546875" style="7" customWidth="1"/>
    <col min="5641" max="5641" width="14.42578125" style="7" customWidth="1"/>
    <col min="5642" max="5642" width="8.85546875" style="7" customWidth="1"/>
    <col min="5643" max="5643" width="13.140625" style="7" customWidth="1"/>
    <col min="5644" max="5644" width="12.28515625" style="7" customWidth="1"/>
    <col min="5645" max="5645" width="11.7109375" style="7" customWidth="1"/>
    <col min="5646" max="5646" width="8.28515625" style="7" customWidth="1"/>
    <col min="5647" max="5647" width="7.85546875" style="7" customWidth="1"/>
    <col min="5648" max="5886" width="8.85546875" style="7"/>
    <col min="5887" max="5887" width="4.28515625" style="7" customWidth="1"/>
    <col min="5888" max="5888" width="20.42578125" style="7" customWidth="1"/>
    <col min="5889" max="5889" width="21" style="7" customWidth="1"/>
    <col min="5890" max="5890" width="16.42578125" style="7" customWidth="1"/>
    <col min="5891" max="5891" width="9" style="7" customWidth="1"/>
    <col min="5892" max="5892" width="16.7109375" style="7" customWidth="1"/>
    <col min="5893" max="5893" width="8.140625" style="7" customWidth="1"/>
    <col min="5894" max="5894" width="13.140625" style="7" customWidth="1"/>
    <col min="5895" max="5895" width="13" style="7" customWidth="1"/>
    <col min="5896" max="5896" width="12.85546875" style="7" customWidth="1"/>
    <col min="5897" max="5897" width="14.42578125" style="7" customWidth="1"/>
    <col min="5898" max="5898" width="8.85546875" style="7" customWidth="1"/>
    <col min="5899" max="5899" width="13.140625" style="7" customWidth="1"/>
    <col min="5900" max="5900" width="12.28515625" style="7" customWidth="1"/>
    <col min="5901" max="5901" width="11.7109375" style="7" customWidth="1"/>
    <col min="5902" max="5902" width="8.28515625" style="7" customWidth="1"/>
    <col min="5903" max="5903" width="7.85546875" style="7" customWidth="1"/>
    <col min="5904" max="6142" width="8.85546875" style="7"/>
    <col min="6143" max="6143" width="4.28515625" style="7" customWidth="1"/>
    <col min="6144" max="6144" width="20.42578125" style="7" customWidth="1"/>
    <col min="6145" max="6145" width="21" style="7" customWidth="1"/>
    <col min="6146" max="6146" width="16.42578125" style="7" customWidth="1"/>
    <col min="6147" max="6147" width="9" style="7" customWidth="1"/>
    <col min="6148" max="6148" width="16.7109375" style="7" customWidth="1"/>
    <col min="6149" max="6149" width="8.140625" style="7" customWidth="1"/>
    <col min="6150" max="6150" width="13.140625" style="7" customWidth="1"/>
    <col min="6151" max="6151" width="13" style="7" customWidth="1"/>
    <col min="6152" max="6152" width="12.85546875" style="7" customWidth="1"/>
    <col min="6153" max="6153" width="14.42578125" style="7" customWidth="1"/>
    <col min="6154" max="6154" width="8.85546875" style="7" customWidth="1"/>
    <col min="6155" max="6155" width="13.140625" style="7" customWidth="1"/>
    <col min="6156" max="6156" width="12.28515625" style="7" customWidth="1"/>
    <col min="6157" max="6157" width="11.7109375" style="7" customWidth="1"/>
    <col min="6158" max="6158" width="8.28515625" style="7" customWidth="1"/>
    <col min="6159" max="6159" width="7.85546875" style="7" customWidth="1"/>
    <col min="6160" max="6398" width="8.85546875" style="7"/>
    <col min="6399" max="6399" width="4.28515625" style="7" customWidth="1"/>
    <col min="6400" max="6400" width="20.42578125" style="7" customWidth="1"/>
    <col min="6401" max="6401" width="21" style="7" customWidth="1"/>
    <col min="6402" max="6402" width="16.42578125" style="7" customWidth="1"/>
    <col min="6403" max="6403" width="9" style="7" customWidth="1"/>
    <col min="6404" max="6404" width="16.7109375" style="7" customWidth="1"/>
    <col min="6405" max="6405" width="8.140625" style="7" customWidth="1"/>
    <col min="6406" max="6406" width="13.140625" style="7" customWidth="1"/>
    <col min="6407" max="6407" width="13" style="7" customWidth="1"/>
    <col min="6408" max="6408" width="12.85546875" style="7" customWidth="1"/>
    <col min="6409" max="6409" width="14.42578125" style="7" customWidth="1"/>
    <col min="6410" max="6410" width="8.85546875" style="7" customWidth="1"/>
    <col min="6411" max="6411" width="13.140625" style="7" customWidth="1"/>
    <col min="6412" max="6412" width="12.28515625" style="7" customWidth="1"/>
    <col min="6413" max="6413" width="11.7109375" style="7" customWidth="1"/>
    <col min="6414" max="6414" width="8.28515625" style="7" customWidth="1"/>
    <col min="6415" max="6415" width="7.85546875" style="7" customWidth="1"/>
    <col min="6416" max="6654" width="8.85546875" style="7"/>
    <col min="6655" max="6655" width="4.28515625" style="7" customWidth="1"/>
    <col min="6656" max="6656" width="20.42578125" style="7" customWidth="1"/>
    <col min="6657" max="6657" width="21" style="7" customWidth="1"/>
    <col min="6658" max="6658" width="16.42578125" style="7" customWidth="1"/>
    <col min="6659" max="6659" width="9" style="7" customWidth="1"/>
    <col min="6660" max="6660" width="16.7109375" style="7" customWidth="1"/>
    <col min="6661" max="6661" width="8.140625" style="7" customWidth="1"/>
    <col min="6662" max="6662" width="13.140625" style="7" customWidth="1"/>
    <col min="6663" max="6663" width="13" style="7" customWidth="1"/>
    <col min="6664" max="6664" width="12.85546875" style="7" customWidth="1"/>
    <col min="6665" max="6665" width="14.42578125" style="7" customWidth="1"/>
    <col min="6666" max="6666" width="8.85546875" style="7" customWidth="1"/>
    <col min="6667" max="6667" width="13.140625" style="7" customWidth="1"/>
    <col min="6668" max="6668" width="12.28515625" style="7" customWidth="1"/>
    <col min="6669" max="6669" width="11.7109375" style="7" customWidth="1"/>
    <col min="6670" max="6670" width="8.28515625" style="7" customWidth="1"/>
    <col min="6671" max="6671" width="7.85546875" style="7" customWidth="1"/>
    <col min="6672" max="6910" width="8.85546875" style="7"/>
    <col min="6911" max="6911" width="4.28515625" style="7" customWidth="1"/>
    <col min="6912" max="6912" width="20.42578125" style="7" customWidth="1"/>
    <col min="6913" max="6913" width="21" style="7" customWidth="1"/>
    <col min="6914" max="6914" width="16.42578125" style="7" customWidth="1"/>
    <col min="6915" max="6915" width="9" style="7" customWidth="1"/>
    <col min="6916" max="6916" width="16.7109375" style="7" customWidth="1"/>
    <col min="6917" max="6917" width="8.140625" style="7" customWidth="1"/>
    <col min="6918" max="6918" width="13.140625" style="7" customWidth="1"/>
    <col min="6919" max="6919" width="13" style="7" customWidth="1"/>
    <col min="6920" max="6920" width="12.85546875" style="7" customWidth="1"/>
    <col min="6921" max="6921" width="14.42578125" style="7" customWidth="1"/>
    <col min="6922" max="6922" width="8.85546875" style="7" customWidth="1"/>
    <col min="6923" max="6923" width="13.140625" style="7" customWidth="1"/>
    <col min="6924" max="6924" width="12.28515625" style="7" customWidth="1"/>
    <col min="6925" max="6925" width="11.7109375" style="7" customWidth="1"/>
    <col min="6926" max="6926" width="8.28515625" style="7" customWidth="1"/>
    <col min="6927" max="6927" width="7.85546875" style="7" customWidth="1"/>
    <col min="6928" max="7166" width="8.85546875" style="7"/>
    <col min="7167" max="7167" width="4.28515625" style="7" customWidth="1"/>
    <col min="7168" max="7168" width="20.42578125" style="7" customWidth="1"/>
    <col min="7169" max="7169" width="21" style="7" customWidth="1"/>
    <col min="7170" max="7170" width="16.42578125" style="7" customWidth="1"/>
    <col min="7171" max="7171" width="9" style="7" customWidth="1"/>
    <col min="7172" max="7172" width="16.7109375" style="7" customWidth="1"/>
    <col min="7173" max="7173" width="8.140625" style="7" customWidth="1"/>
    <col min="7174" max="7174" width="13.140625" style="7" customWidth="1"/>
    <col min="7175" max="7175" width="13" style="7" customWidth="1"/>
    <col min="7176" max="7176" width="12.85546875" style="7" customWidth="1"/>
    <col min="7177" max="7177" width="14.42578125" style="7" customWidth="1"/>
    <col min="7178" max="7178" width="8.85546875" style="7" customWidth="1"/>
    <col min="7179" max="7179" width="13.140625" style="7" customWidth="1"/>
    <col min="7180" max="7180" width="12.28515625" style="7" customWidth="1"/>
    <col min="7181" max="7181" width="11.7109375" style="7" customWidth="1"/>
    <col min="7182" max="7182" width="8.28515625" style="7" customWidth="1"/>
    <col min="7183" max="7183" width="7.85546875" style="7" customWidth="1"/>
    <col min="7184" max="7422" width="8.85546875" style="7"/>
    <col min="7423" max="7423" width="4.28515625" style="7" customWidth="1"/>
    <col min="7424" max="7424" width="20.42578125" style="7" customWidth="1"/>
    <col min="7425" max="7425" width="21" style="7" customWidth="1"/>
    <col min="7426" max="7426" width="16.42578125" style="7" customWidth="1"/>
    <col min="7427" max="7427" width="9" style="7" customWidth="1"/>
    <col min="7428" max="7428" width="16.7109375" style="7" customWidth="1"/>
    <col min="7429" max="7429" width="8.140625" style="7" customWidth="1"/>
    <col min="7430" max="7430" width="13.140625" style="7" customWidth="1"/>
    <col min="7431" max="7431" width="13" style="7" customWidth="1"/>
    <col min="7432" max="7432" width="12.85546875" style="7" customWidth="1"/>
    <col min="7433" max="7433" width="14.42578125" style="7" customWidth="1"/>
    <col min="7434" max="7434" width="8.85546875" style="7" customWidth="1"/>
    <col min="7435" max="7435" width="13.140625" style="7" customWidth="1"/>
    <col min="7436" max="7436" width="12.28515625" style="7" customWidth="1"/>
    <col min="7437" max="7437" width="11.7109375" style="7" customWidth="1"/>
    <col min="7438" max="7438" width="8.28515625" style="7" customWidth="1"/>
    <col min="7439" max="7439" width="7.85546875" style="7" customWidth="1"/>
    <col min="7440" max="7678" width="8.85546875" style="7"/>
    <col min="7679" max="7679" width="4.28515625" style="7" customWidth="1"/>
    <col min="7680" max="7680" width="20.42578125" style="7" customWidth="1"/>
    <col min="7681" max="7681" width="21" style="7" customWidth="1"/>
    <col min="7682" max="7682" width="16.42578125" style="7" customWidth="1"/>
    <col min="7683" max="7683" width="9" style="7" customWidth="1"/>
    <col min="7684" max="7684" width="16.7109375" style="7" customWidth="1"/>
    <col min="7685" max="7685" width="8.140625" style="7" customWidth="1"/>
    <col min="7686" max="7686" width="13.140625" style="7" customWidth="1"/>
    <col min="7687" max="7687" width="13" style="7" customWidth="1"/>
    <col min="7688" max="7688" width="12.85546875" style="7" customWidth="1"/>
    <col min="7689" max="7689" width="14.42578125" style="7" customWidth="1"/>
    <col min="7690" max="7690" width="8.85546875" style="7" customWidth="1"/>
    <col min="7691" max="7691" width="13.140625" style="7" customWidth="1"/>
    <col min="7692" max="7692" width="12.28515625" style="7" customWidth="1"/>
    <col min="7693" max="7693" width="11.7109375" style="7" customWidth="1"/>
    <col min="7694" max="7694" width="8.28515625" style="7" customWidth="1"/>
    <col min="7695" max="7695" width="7.85546875" style="7" customWidth="1"/>
    <col min="7696" max="7934" width="8.85546875" style="7"/>
    <col min="7935" max="7935" width="4.28515625" style="7" customWidth="1"/>
    <col min="7936" max="7936" width="20.42578125" style="7" customWidth="1"/>
    <col min="7937" max="7937" width="21" style="7" customWidth="1"/>
    <col min="7938" max="7938" width="16.42578125" style="7" customWidth="1"/>
    <col min="7939" max="7939" width="9" style="7" customWidth="1"/>
    <col min="7940" max="7940" width="16.7109375" style="7" customWidth="1"/>
    <col min="7941" max="7941" width="8.140625" style="7" customWidth="1"/>
    <col min="7942" max="7942" width="13.140625" style="7" customWidth="1"/>
    <col min="7943" max="7943" width="13" style="7" customWidth="1"/>
    <col min="7944" max="7944" width="12.85546875" style="7" customWidth="1"/>
    <col min="7945" max="7945" width="14.42578125" style="7" customWidth="1"/>
    <col min="7946" max="7946" width="8.85546875" style="7" customWidth="1"/>
    <col min="7947" max="7947" width="13.140625" style="7" customWidth="1"/>
    <col min="7948" max="7948" width="12.28515625" style="7" customWidth="1"/>
    <col min="7949" max="7949" width="11.7109375" style="7" customWidth="1"/>
    <col min="7950" max="7950" width="8.28515625" style="7" customWidth="1"/>
    <col min="7951" max="7951" width="7.85546875" style="7" customWidth="1"/>
    <col min="7952" max="8190" width="8.85546875" style="7"/>
    <col min="8191" max="8191" width="4.28515625" style="7" customWidth="1"/>
    <col min="8192" max="8192" width="20.42578125" style="7" customWidth="1"/>
    <col min="8193" max="8193" width="21" style="7" customWidth="1"/>
    <col min="8194" max="8194" width="16.42578125" style="7" customWidth="1"/>
    <col min="8195" max="8195" width="9" style="7" customWidth="1"/>
    <col min="8196" max="8196" width="16.7109375" style="7" customWidth="1"/>
    <col min="8197" max="8197" width="8.140625" style="7" customWidth="1"/>
    <col min="8198" max="8198" width="13.140625" style="7" customWidth="1"/>
    <col min="8199" max="8199" width="13" style="7" customWidth="1"/>
    <col min="8200" max="8200" width="12.85546875" style="7" customWidth="1"/>
    <col min="8201" max="8201" width="14.42578125" style="7" customWidth="1"/>
    <col min="8202" max="8202" width="8.85546875" style="7" customWidth="1"/>
    <col min="8203" max="8203" width="13.140625" style="7" customWidth="1"/>
    <col min="8204" max="8204" width="12.28515625" style="7" customWidth="1"/>
    <col min="8205" max="8205" width="11.7109375" style="7" customWidth="1"/>
    <col min="8206" max="8206" width="8.28515625" style="7" customWidth="1"/>
    <col min="8207" max="8207" width="7.85546875" style="7" customWidth="1"/>
    <col min="8208" max="8446" width="8.85546875" style="7"/>
    <col min="8447" max="8447" width="4.28515625" style="7" customWidth="1"/>
    <col min="8448" max="8448" width="20.42578125" style="7" customWidth="1"/>
    <col min="8449" max="8449" width="21" style="7" customWidth="1"/>
    <col min="8450" max="8450" width="16.42578125" style="7" customWidth="1"/>
    <col min="8451" max="8451" width="9" style="7" customWidth="1"/>
    <col min="8452" max="8452" width="16.7109375" style="7" customWidth="1"/>
    <col min="8453" max="8453" width="8.140625" style="7" customWidth="1"/>
    <col min="8454" max="8454" width="13.140625" style="7" customWidth="1"/>
    <col min="8455" max="8455" width="13" style="7" customWidth="1"/>
    <col min="8456" max="8456" width="12.85546875" style="7" customWidth="1"/>
    <col min="8457" max="8457" width="14.42578125" style="7" customWidth="1"/>
    <col min="8458" max="8458" width="8.85546875" style="7" customWidth="1"/>
    <col min="8459" max="8459" width="13.140625" style="7" customWidth="1"/>
    <col min="8460" max="8460" width="12.28515625" style="7" customWidth="1"/>
    <col min="8461" max="8461" width="11.7109375" style="7" customWidth="1"/>
    <col min="8462" max="8462" width="8.28515625" style="7" customWidth="1"/>
    <col min="8463" max="8463" width="7.85546875" style="7" customWidth="1"/>
    <col min="8464" max="8702" width="8.85546875" style="7"/>
    <col min="8703" max="8703" width="4.28515625" style="7" customWidth="1"/>
    <col min="8704" max="8704" width="20.42578125" style="7" customWidth="1"/>
    <col min="8705" max="8705" width="21" style="7" customWidth="1"/>
    <col min="8706" max="8706" width="16.42578125" style="7" customWidth="1"/>
    <col min="8707" max="8707" width="9" style="7" customWidth="1"/>
    <col min="8708" max="8708" width="16.7109375" style="7" customWidth="1"/>
    <col min="8709" max="8709" width="8.140625" style="7" customWidth="1"/>
    <col min="8710" max="8710" width="13.140625" style="7" customWidth="1"/>
    <col min="8711" max="8711" width="13" style="7" customWidth="1"/>
    <col min="8712" max="8712" width="12.85546875" style="7" customWidth="1"/>
    <col min="8713" max="8713" width="14.42578125" style="7" customWidth="1"/>
    <col min="8714" max="8714" width="8.85546875" style="7" customWidth="1"/>
    <col min="8715" max="8715" width="13.140625" style="7" customWidth="1"/>
    <col min="8716" max="8716" width="12.28515625" style="7" customWidth="1"/>
    <col min="8717" max="8717" width="11.7109375" style="7" customWidth="1"/>
    <col min="8718" max="8718" width="8.28515625" style="7" customWidth="1"/>
    <col min="8719" max="8719" width="7.85546875" style="7" customWidth="1"/>
    <col min="8720" max="8958" width="8.85546875" style="7"/>
    <col min="8959" max="8959" width="4.28515625" style="7" customWidth="1"/>
    <col min="8960" max="8960" width="20.42578125" style="7" customWidth="1"/>
    <col min="8961" max="8961" width="21" style="7" customWidth="1"/>
    <col min="8962" max="8962" width="16.42578125" style="7" customWidth="1"/>
    <col min="8963" max="8963" width="9" style="7" customWidth="1"/>
    <col min="8964" max="8964" width="16.7109375" style="7" customWidth="1"/>
    <col min="8965" max="8965" width="8.140625" style="7" customWidth="1"/>
    <col min="8966" max="8966" width="13.140625" style="7" customWidth="1"/>
    <col min="8967" max="8967" width="13" style="7" customWidth="1"/>
    <col min="8968" max="8968" width="12.85546875" style="7" customWidth="1"/>
    <col min="8969" max="8969" width="14.42578125" style="7" customWidth="1"/>
    <col min="8970" max="8970" width="8.85546875" style="7" customWidth="1"/>
    <col min="8971" max="8971" width="13.140625" style="7" customWidth="1"/>
    <col min="8972" max="8972" width="12.28515625" style="7" customWidth="1"/>
    <col min="8973" max="8973" width="11.7109375" style="7" customWidth="1"/>
    <col min="8974" max="8974" width="8.28515625" style="7" customWidth="1"/>
    <col min="8975" max="8975" width="7.85546875" style="7" customWidth="1"/>
    <col min="8976" max="9214" width="8.85546875" style="7"/>
    <col min="9215" max="9215" width="4.28515625" style="7" customWidth="1"/>
    <col min="9216" max="9216" width="20.42578125" style="7" customWidth="1"/>
    <col min="9217" max="9217" width="21" style="7" customWidth="1"/>
    <col min="9218" max="9218" width="16.42578125" style="7" customWidth="1"/>
    <col min="9219" max="9219" width="9" style="7" customWidth="1"/>
    <col min="9220" max="9220" width="16.7109375" style="7" customWidth="1"/>
    <col min="9221" max="9221" width="8.140625" style="7" customWidth="1"/>
    <col min="9222" max="9222" width="13.140625" style="7" customWidth="1"/>
    <col min="9223" max="9223" width="13" style="7" customWidth="1"/>
    <col min="9224" max="9224" width="12.85546875" style="7" customWidth="1"/>
    <col min="9225" max="9225" width="14.42578125" style="7" customWidth="1"/>
    <col min="9226" max="9226" width="8.85546875" style="7" customWidth="1"/>
    <col min="9227" max="9227" width="13.140625" style="7" customWidth="1"/>
    <col min="9228" max="9228" width="12.28515625" style="7" customWidth="1"/>
    <col min="9229" max="9229" width="11.7109375" style="7" customWidth="1"/>
    <col min="9230" max="9230" width="8.28515625" style="7" customWidth="1"/>
    <col min="9231" max="9231" width="7.85546875" style="7" customWidth="1"/>
    <col min="9232" max="9470" width="8.85546875" style="7"/>
    <col min="9471" max="9471" width="4.28515625" style="7" customWidth="1"/>
    <col min="9472" max="9472" width="20.42578125" style="7" customWidth="1"/>
    <col min="9473" max="9473" width="21" style="7" customWidth="1"/>
    <col min="9474" max="9474" width="16.42578125" style="7" customWidth="1"/>
    <col min="9475" max="9475" width="9" style="7" customWidth="1"/>
    <col min="9476" max="9476" width="16.7109375" style="7" customWidth="1"/>
    <col min="9477" max="9477" width="8.140625" style="7" customWidth="1"/>
    <col min="9478" max="9478" width="13.140625" style="7" customWidth="1"/>
    <col min="9479" max="9479" width="13" style="7" customWidth="1"/>
    <col min="9480" max="9480" width="12.85546875" style="7" customWidth="1"/>
    <col min="9481" max="9481" width="14.42578125" style="7" customWidth="1"/>
    <col min="9482" max="9482" width="8.85546875" style="7" customWidth="1"/>
    <col min="9483" max="9483" width="13.140625" style="7" customWidth="1"/>
    <col min="9484" max="9484" width="12.28515625" style="7" customWidth="1"/>
    <col min="9485" max="9485" width="11.7109375" style="7" customWidth="1"/>
    <col min="9486" max="9486" width="8.28515625" style="7" customWidth="1"/>
    <col min="9487" max="9487" width="7.85546875" style="7" customWidth="1"/>
    <col min="9488" max="9726" width="8.85546875" style="7"/>
    <col min="9727" max="9727" width="4.28515625" style="7" customWidth="1"/>
    <col min="9728" max="9728" width="20.42578125" style="7" customWidth="1"/>
    <col min="9729" max="9729" width="21" style="7" customWidth="1"/>
    <col min="9730" max="9730" width="16.42578125" style="7" customWidth="1"/>
    <col min="9731" max="9731" width="9" style="7" customWidth="1"/>
    <col min="9732" max="9732" width="16.7109375" style="7" customWidth="1"/>
    <col min="9733" max="9733" width="8.140625" style="7" customWidth="1"/>
    <col min="9734" max="9734" width="13.140625" style="7" customWidth="1"/>
    <col min="9735" max="9735" width="13" style="7" customWidth="1"/>
    <col min="9736" max="9736" width="12.85546875" style="7" customWidth="1"/>
    <col min="9737" max="9737" width="14.42578125" style="7" customWidth="1"/>
    <col min="9738" max="9738" width="8.85546875" style="7" customWidth="1"/>
    <col min="9739" max="9739" width="13.140625" style="7" customWidth="1"/>
    <col min="9740" max="9740" width="12.28515625" style="7" customWidth="1"/>
    <col min="9741" max="9741" width="11.7109375" style="7" customWidth="1"/>
    <col min="9742" max="9742" width="8.28515625" style="7" customWidth="1"/>
    <col min="9743" max="9743" width="7.85546875" style="7" customWidth="1"/>
    <col min="9744" max="9982" width="8.85546875" style="7"/>
    <col min="9983" max="9983" width="4.28515625" style="7" customWidth="1"/>
    <col min="9984" max="9984" width="20.42578125" style="7" customWidth="1"/>
    <col min="9985" max="9985" width="21" style="7" customWidth="1"/>
    <col min="9986" max="9986" width="16.42578125" style="7" customWidth="1"/>
    <col min="9987" max="9987" width="9" style="7" customWidth="1"/>
    <col min="9988" max="9988" width="16.7109375" style="7" customWidth="1"/>
    <col min="9989" max="9989" width="8.140625" style="7" customWidth="1"/>
    <col min="9990" max="9990" width="13.140625" style="7" customWidth="1"/>
    <col min="9991" max="9991" width="13" style="7" customWidth="1"/>
    <col min="9992" max="9992" width="12.85546875" style="7" customWidth="1"/>
    <col min="9993" max="9993" width="14.42578125" style="7" customWidth="1"/>
    <col min="9994" max="9994" width="8.85546875" style="7" customWidth="1"/>
    <col min="9995" max="9995" width="13.140625" style="7" customWidth="1"/>
    <col min="9996" max="9996" width="12.28515625" style="7" customWidth="1"/>
    <col min="9997" max="9997" width="11.7109375" style="7" customWidth="1"/>
    <col min="9998" max="9998" width="8.28515625" style="7" customWidth="1"/>
    <col min="9999" max="9999" width="7.85546875" style="7" customWidth="1"/>
    <col min="10000" max="10238" width="8.85546875" style="7"/>
    <col min="10239" max="10239" width="4.28515625" style="7" customWidth="1"/>
    <col min="10240" max="10240" width="20.42578125" style="7" customWidth="1"/>
    <col min="10241" max="10241" width="21" style="7" customWidth="1"/>
    <col min="10242" max="10242" width="16.42578125" style="7" customWidth="1"/>
    <col min="10243" max="10243" width="9" style="7" customWidth="1"/>
    <col min="10244" max="10244" width="16.7109375" style="7" customWidth="1"/>
    <col min="10245" max="10245" width="8.140625" style="7" customWidth="1"/>
    <col min="10246" max="10246" width="13.140625" style="7" customWidth="1"/>
    <col min="10247" max="10247" width="13" style="7" customWidth="1"/>
    <col min="10248" max="10248" width="12.85546875" style="7" customWidth="1"/>
    <col min="10249" max="10249" width="14.42578125" style="7" customWidth="1"/>
    <col min="10250" max="10250" width="8.85546875" style="7" customWidth="1"/>
    <col min="10251" max="10251" width="13.140625" style="7" customWidth="1"/>
    <col min="10252" max="10252" width="12.28515625" style="7" customWidth="1"/>
    <col min="10253" max="10253" width="11.7109375" style="7" customWidth="1"/>
    <col min="10254" max="10254" width="8.28515625" style="7" customWidth="1"/>
    <col min="10255" max="10255" width="7.85546875" style="7" customWidth="1"/>
    <col min="10256" max="10494" width="8.85546875" style="7"/>
    <col min="10495" max="10495" width="4.28515625" style="7" customWidth="1"/>
    <col min="10496" max="10496" width="20.42578125" style="7" customWidth="1"/>
    <col min="10497" max="10497" width="21" style="7" customWidth="1"/>
    <col min="10498" max="10498" width="16.42578125" style="7" customWidth="1"/>
    <col min="10499" max="10499" width="9" style="7" customWidth="1"/>
    <col min="10500" max="10500" width="16.7109375" style="7" customWidth="1"/>
    <col min="10501" max="10501" width="8.140625" style="7" customWidth="1"/>
    <col min="10502" max="10502" width="13.140625" style="7" customWidth="1"/>
    <col min="10503" max="10503" width="13" style="7" customWidth="1"/>
    <col min="10504" max="10504" width="12.85546875" style="7" customWidth="1"/>
    <col min="10505" max="10505" width="14.42578125" style="7" customWidth="1"/>
    <col min="10506" max="10506" width="8.85546875" style="7" customWidth="1"/>
    <col min="10507" max="10507" width="13.140625" style="7" customWidth="1"/>
    <col min="10508" max="10508" width="12.28515625" style="7" customWidth="1"/>
    <col min="10509" max="10509" width="11.7109375" style="7" customWidth="1"/>
    <col min="10510" max="10510" width="8.28515625" style="7" customWidth="1"/>
    <col min="10511" max="10511" width="7.85546875" style="7" customWidth="1"/>
    <col min="10512" max="10750" width="8.85546875" style="7"/>
    <col min="10751" max="10751" width="4.28515625" style="7" customWidth="1"/>
    <col min="10752" max="10752" width="20.42578125" style="7" customWidth="1"/>
    <col min="10753" max="10753" width="21" style="7" customWidth="1"/>
    <col min="10754" max="10754" width="16.42578125" style="7" customWidth="1"/>
    <col min="10755" max="10755" width="9" style="7" customWidth="1"/>
    <col min="10756" max="10756" width="16.7109375" style="7" customWidth="1"/>
    <col min="10757" max="10757" width="8.140625" style="7" customWidth="1"/>
    <col min="10758" max="10758" width="13.140625" style="7" customWidth="1"/>
    <col min="10759" max="10759" width="13" style="7" customWidth="1"/>
    <col min="10760" max="10760" width="12.85546875" style="7" customWidth="1"/>
    <col min="10761" max="10761" width="14.42578125" style="7" customWidth="1"/>
    <col min="10762" max="10762" width="8.85546875" style="7" customWidth="1"/>
    <col min="10763" max="10763" width="13.140625" style="7" customWidth="1"/>
    <col min="10764" max="10764" width="12.28515625" style="7" customWidth="1"/>
    <col min="10765" max="10765" width="11.7109375" style="7" customWidth="1"/>
    <col min="10766" max="10766" width="8.28515625" style="7" customWidth="1"/>
    <col min="10767" max="10767" width="7.85546875" style="7" customWidth="1"/>
    <col min="10768" max="11006" width="8.85546875" style="7"/>
    <col min="11007" max="11007" width="4.28515625" style="7" customWidth="1"/>
    <col min="11008" max="11008" width="20.42578125" style="7" customWidth="1"/>
    <col min="11009" max="11009" width="21" style="7" customWidth="1"/>
    <col min="11010" max="11010" width="16.42578125" style="7" customWidth="1"/>
    <col min="11011" max="11011" width="9" style="7" customWidth="1"/>
    <col min="11012" max="11012" width="16.7109375" style="7" customWidth="1"/>
    <col min="11013" max="11013" width="8.140625" style="7" customWidth="1"/>
    <col min="11014" max="11014" width="13.140625" style="7" customWidth="1"/>
    <col min="11015" max="11015" width="13" style="7" customWidth="1"/>
    <col min="11016" max="11016" width="12.85546875" style="7" customWidth="1"/>
    <col min="11017" max="11017" width="14.42578125" style="7" customWidth="1"/>
    <col min="11018" max="11018" width="8.85546875" style="7" customWidth="1"/>
    <col min="11019" max="11019" width="13.140625" style="7" customWidth="1"/>
    <col min="11020" max="11020" width="12.28515625" style="7" customWidth="1"/>
    <col min="11021" max="11021" width="11.7109375" style="7" customWidth="1"/>
    <col min="11022" max="11022" width="8.28515625" style="7" customWidth="1"/>
    <col min="11023" max="11023" width="7.85546875" style="7" customWidth="1"/>
    <col min="11024" max="11262" width="8.85546875" style="7"/>
    <col min="11263" max="11263" width="4.28515625" style="7" customWidth="1"/>
    <col min="11264" max="11264" width="20.42578125" style="7" customWidth="1"/>
    <col min="11265" max="11265" width="21" style="7" customWidth="1"/>
    <col min="11266" max="11266" width="16.42578125" style="7" customWidth="1"/>
    <col min="11267" max="11267" width="9" style="7" customWidth="1"/>
    <col min="11268" max="11268" width="16.7109375" style="7" customWidth="1"/>
    <col min="11269" max="11269" width="8.140625" style="7" customWidth="1"/>
    <col min="11270" max="11270" width="13.140625" style="7" customWidth="1"/>
    <col min="11271" max="11271" width="13" style="7" customWidth="1"/>
    <col min="11272" max="11272" width="12.85546875" style="7" customWidth="1"/>
    <col min="11273" max="11273" width="14.42578125" style="7" customWidth="1"/>
    <col min="11274" max="11274" width="8.85546875" style="7" customWidth="1"/>
    <col min="11275" max="11275" width="13.140625" style="7" customWidth="1"/>
    <col min="11276" max="11276" width="12.28515625" style="7" customWidth="1"/>
    <col min="11277" max="11277" width="11.7109375" style="7" customWidth="1"/>
    <col min="11278" max="11278" width="8.28515625" style="7" customWidth="1"/>
    <col min="11279" max="11279" width="7.85546875" style="7" customWidth="1"/>
    <col min="11280" max="11518" width="8.85546875" style="7"/>
    <col min="11519" max="11519" width="4.28515625" style="7" customWidth="1"/>
    <col min="11520" max="11520" width="20.42578125" style="7" customWidth="1"/>
    <col min="11521" max="11521" width="21" style="7" customWidth="1"/>
    <col min="11522" max="11522" width="16.42578125" style="7" customWidth="1"/>
    <col min="11523" max="11523" width="9" style="7" customWidth="1"/>
    <col min="11524" max="11524" width="16.7109375" style="7" customWidth="1"/>
    <col min="11525" max="11525" width="8.140625" style="7" customWidth="1"/>
    <col min="11526" max="11526" width="13.140625" style="7" customWidth="1"/>
    <col min="11527" max="11527" width="13" style="7" customWidth="1"/>
    <col min="11528" max="11528" width="12.85546875" style="7" customWidth="1"/>
    <col min="11529" max="11529" width="14.42578125" style="7" customWidth="1"/>
    <col min="11530" max="11530" width="8.85546875" style="7" customWidth="1"/>
    <col min="11531" max="11531" width="13.140625" style="7" customWidth="1"/>
    <col min="11532" max="11532" width="12.28515625" style="7" customWidth="1"/>
    <col min="11533" max="11533" width="11.7109375" style="7" customWidth="1"/>
    <col min="11534" max="11534" width="8.28515625" style="7" customWidth="1"/>
    <col min="11535" max="11535" width="7.85546875" style="7" customWidth="1"/>
    <col min="11536" max="11774" width="8.85546875" style="7"/>
    <col min="11775" max="11775" width="4.28515625" style="7" customWidth="1"/>
    <col min="11776" max="11776" width="20.42578125" style="7" customWidth="1"/>
    <col min="11777" max="11777" width="21" style="7" customWidth="1"/>
    <col min="11778" max="11778" width="16.42578125" style="7" customWidth="1"/>
    <col min="11779" max="11779" width="9" style="7" customWidth="1"/>
    <col min="11780" max="11780" width="16.7109375" style="7" customWidth="1"/>
    <col min="11781" max="11781" width="8.140625" style="7" customWidth="1"/>
    <col min="11782" max="11782" width="13.140625" style="7" customWidth="1"/>
    <col min="11783" max="11783" width="13" style="7" customWidth="1"/>
    <col min="11784" max="11784" width="12.85546875" style="7" customWidth="1"/>
    <col min="11785" max="11785" width="14.42578125" style="7" customWidth="1"/>
    <col min="11786" max="11786" width="8.85546875" style="7" customWidth="1"/>
    <col min="11787" max="11787" width="13.140625" style="7" customWidth="1"/>
    <col min="11788" max="11788" width="12.28515625" style="7" customWidth="1"/>
    <col min="11789" max="11789" width="11.7109375" style="7" customWidth="1"/>
    <col min="11790" max="11790" width="8.28515625" style="7" customWidth="1"/>
    <col min="11791" max="11791" width="7.85546875" style="7" customWidth="1"/>
    <col min="11792" max="12030" width="8.85546875" style="7"/>
    <col min="12031" max="12031" width="4.28515625" style="7" customWidth="1"/>
    <col min="12032" max="12032" width="20.42578125" style="7" customWidth="1"/>
    <col min="12033" max="12033" width="21" style="7" customWidth="1"/>
    <col min="12034" max="12034" width="16.42578125" style="7" customWidth="1"/>
    <col min="12035" max="12035" width="9" style="7" customWidth="1"/>
    <col min="12036" max="12036" width="16.7109375" style="7" customWidth="1"/>
    <col min="12037" max="12037" width="8.140625" style="7" customWidth="1"/>
    <col min="12038" max="12038" width="13.140625" style="7" customWidth="1"/>
    <col min="12039" max="12039" width="13" style="7" customWidth="1"/>
    <col min="12040" max="12040" width="12.85546875" style="7" customWidth="1"/>
    <col min="12041" max="12041" width="14.42578125" style="7" customWidth="1"/>
    <col min="12042" max="12042" width="8.85546875" style="7" customWidth="1"/>
    <col min="12043" max="12043" width="13.140625" style="7" customWidth="1"/>
    <col min="12044" max="12044" width="12.28515625" style="7" customWidth="1"/>
    <col min="12045" max="12045" width="11.7109375" style="7" customWidth="1"/>
    <col min="12046" max="12046" width="8.28515625" style="7" customWidth="1"/>
    <col min="12047" max="12047" width="7.85546875" style="7" customWidth="1"/>
    <col min="12048" max="12286" width="8.85546875" style="7"/>
    <col min="12287" max="12287" width="4.28515625" style="7" customWidth="1"/>
    <col min="12288" max="12288" width="20.42578125" style="7" customWidth="1"/>
    <col min="12289" max="12289" width="21" style="7" customWidth="1"/>
    <col min="12290" max="12290" width="16.42578125" style="7" customWidth="1"/>
    <col min="12291" max="12291" width="9" style="7" customWidth="1"/>
    <col min="12292" max="12292" width="16.7109375" style="7" customWidth="1"/>
    <col min="12293" max="12293" width="8.140625" style="7" customWidth="1"/>
    <col min="12294" max="12294" width="13.140625" style="7" customWidth="1"/>
    <col min="12295" max="12295" width="13" style="7" customWidth="1"/>
    <col min="12296" max="12296" width="12.85546875" style="7" customWidth="1"/>
    <col min="12297" max="12297" width="14.42578125" style="7" customWidth="1"/>
    <col min="12298" max="12298" width="8.85546875" style="7" customWidth="1"/>
    <col min="12299" max="12299" width="13.140625" style="7" customWidth="1"/>
    <col min="12300" max="12300" width="12.28515625" style="7" customWidth="1"/>
    <col min="12301" max="12301" width="11.7109375" style="7" customWidth="1"/>
    <col min="12302" max="12302" width="8.28515625" style="7" customWidth="1"/>
    <col min="12303" max="12303" width="7.85546875" style="7" customWidth="1"/>
    <col min="12304" max="12542" width="8.85546875" style="7"/>
    <col min="12543" max="12543" width="4.28515625" style="7" customWidth="1"/>
    <col min="12544" max="12544" width="20.42578125" style="7" customWidth="1"/>
    <col min="12545" max="12545" width="21" style="7" customWidth="1"/>
    <col min="12546" max="12546" width="16.42578125" style="7" customWidth="1"/>
    <col min="12547" max="12547" width="9" style="7" customWidth="1"/>
    <col min="12548" max="12548" width="16.7109375" style="7" customWidth="1"/>
    <col min="12549" max="12549" width="8.140625" style="7" customWidth="1"/>
    <col min="12550" max="12550" width="13.140625" style="7" customWidth="1"/>
    <col min="12551" max="12551" width="13" style="7" customWidth="1"/>
    <col min="12552" max="12552" width="12.85546875" style="7" customWidth="1"/>
    <col min="12553" max="12553" width="14.42578125" style="7" customWidth="1"/>
    <col min="12554" max="12554" width="8.85546875" style="7" customWidth="1"/>
    <col min="12555" max="12555" width="13.140625" style="7" customWidth="1"/>
    <col min="12556" max="12556" width="12.28515625" style="7" customWidth="1"/>
    <col min="12557" max="12557" width="11.7109375" style="7" customWidth="1"/>
    <col min="12558" max="12558" width="8.28515625" style="7" customWidth="1"/>
    <col min="12559" max="12559" width="7.85546875" style="7" customWidth="1"/>
    <col min="12560" max="12798" width="8.85546875" style="7"/>
    <col min="12799" max="12799" width="4.28515625" style="7" customWidth="1"/>
    <col min="12800" max="12800" width="20.42578125" style="7" customWidth="1"/>
    <col min="12801" max="12801" width="21" style="7" customWidth="1"/>
    <col min="12802" max="12802" width="16.42578125" style="7" customWidth="1"/>
    <col min="12803" max="12803" width="9" style="7" customWidth="1"/>
    <col min="12804" max="12804" width="16.7109375" style="7" customWidth="1"/>
    <col min="12805" max="12805" width="8.140625" style="7" customWidth="1"/>
    <col min="12806" max="12806" width="13.140625" style="7" customWidth="1"/>
    <col min="12807" max="12807" width="13" style="7" customWidth="1"/>
    <col min="12808" max="12808" width="12.85546875" style="7" customWidth="1"/>
    <col min="12809" max="12809" width="14.42578125" style="7" customWidth="1"/>
    <col min="12810" max="12810" width="8.85546875" style="7" customWidth="1"/>
    <col min="12811" max="12811" width="13.140625" style="7" customWidth="1"/>
    <col min="12812" max="12812" width="12.28515625" style="7" customWidth="1"/>
    <col min="12813" max="12813" width="11.7109375" style="7" customWidth="1"/>
    <col min="12814" max="12814" width="8.28515625" style="7" customWidth="1"/>
    <col min="12815" max="12815" width="7.85546875" style="7" customWidth="1"/>
    <col min="12816" max="13054" width="8.85546875" style="7"/>
    <col min="13055" max="13055" width="4.28515625" style="7" customWidth="1"/>
    <col min="13056" max="13056" width="20.42578125" style="7" customWidth="1"/>
    <col min="13057" max="13057" width="21" style="7" customWidth="1"/>
    <col min="13058" max="13058" width="16.42578125" style="7" customWidth="1"/>
    <col min="13059" max="13059" width="9" style="7" customWidth="1"/>
    <col min="13060" max="13060" width="16.7109375" style="7" customWidth="1"/>
    <col min="13061" max="13061" width="8.140625" style="7" customWidth="1"/>
    <col min="13062" max="13062" width="13.140625" style="7" customWidth="1"/>
    <col min="13063" max="13063" width="13" style="7" customWidth="1"/>
    <col min="13064" max="13064" width="12.85546875" style="7" customWidth="1"/>
    <col min="13065" max="13065" width="14.42578125" style="7" customWidth="1"/>
    <col min="13066" max="13066" width="8.85546875" style="7" customWidth="1"/>
    <col min="13067" max="13067" width="13.140625" style="7" customWidth="1"/>
    <col min="13068" max="13068" width="12.28515625" style="7" customWidth="1"/>
    <col min="13069" max="13069" width="11.7109375" style="7" customWidth="1"/>
    <col min="13070" max="13070" width="8.28515625" style="7" customWidth="1"/>
    <col min="13071" max="13071" width="7.85546875" style="7" customWidth="1"/>
    <col min="13072" max="13310" width="8.85546875" style="7"/>
    <col min="13311" max="13311" width="4.28515625" style="7" customWidth="1"/>
    <col min="13312" max="13312" width="20.42578125" style="7" customWidth="1"/>
    <col min="13313" max="13313" width="21" style="7" customWidth="1"/>
    <col min="13314" max="13314" width="16.42578125" style="7" customWidth="1"/>
    <col min="13315" max="13315" width="9" style="7" customWidth="1"/>
    <col min="13316" max="13316" width="16.7109375" style="7" customWidth="1"/>
    <col min="13317" max="13317" width="8.140625" style="7" customWidth="1"/>
    <col min="13318" max="13318" width="13.140625" style="7" customWidth="1"/>
    <col min="13319" max="13319" width="13" style="7" customWidth="1"/>
    <col min="13320" max="13320" width="12.85546875" style="7" customWidth="1"/>
    <col min="13321" max="13321" width="14.42578125" style="7" customWidth="1"/>
    <col min="13322" max="13322" width="8.85546875" style="7" customWidth="1"/>
    <col min="13323" max="13323" width="13.140625" style="7" customWidth="1"/>
    <col min="13324" max="13324" width="12.28515625" style="7" customWidth="1"/>
    <col min="13325" max="13325" width="11.7109375" style="7" customWidth="1"/>
    <col min="13326" max="13326" width="8.28515625" style="7" customWidth="1"/>
    <col min="13327" max="13327" width="7.85546875" style="7" customWidth="1"/>
    <col min="13328" max="13566" width="8.85546875" style="7"/>
    <col min="13567" max="13567" width="4.28515625" style="7" customWidth="1"/>
    <col min="13568" max="13568" width="20.42578125" style="7" customWidth="1"/>
    <col min="13569" max="13569" width="21" style="7" customWidth="1"/>
    <col min="13570" max="13570" width="16.42578125" style="7" customWidth="1"/>
    <col min="13571" max="13571" width="9" style="7" customWidth="1"/>
    <col min="13572" max="13572" width="16.7109375" style="7" customWidth="1"/>
    <col min="13573" max="13573" width="8.140625" style="7" customWidth="1"/>
    <col min="13574" max="13574" width="13.140625" style="7" customWidth="1"/>
    <col min="13575" max="13575" width="13" style="7" customWidth="1"/>
    <col min="13576" max="13576" width="12.85546875" style="7" customWidth="1"/>
    <col min="13577" max="13577" width="14.42578125" style="7" customWidth="1"/>
    <col min="13578" max="13578" width="8.85546875" style="7" customWidth="1"/>
    <col min="13579" max="13579" width="13.140625" style="7" customWidth="1"/>
    <col min="13580" max="13580" width="12.28515625" style="7" customWidth="1"/>
    <col min="13581" max="13581" width="11.7109375" style="7" customWidth="1"/>
    <col min="13582" max="13582" width="8.28515625" style="7" customWidth="1"/>
    <col min="13583" max="13583" width="7.85546875" style="7" customWidth="1"/>
    <col min="13584" max="13822" width="8.85546875" style="7"/>
    <col min="13823" max="13823" width="4.28515625" style="7" customWidth="1"/>
    <col min="13824" max="13824" width="20.42578125" style="7" customWidth="1"/>
    <col min="13825" max="13825" width="21" style="7" customWidth="1"/>
    <col min="13826" max="13826" width="16.42578125" style="7" customWidth="1"/>
    <col min="13827" max="13827" width="9" style="7" customWidth="1"/>
    <col min="13828" max="13828" width="16.7109375" style="7" customWidth="1"/>
    <col min="13829" max="13829" width="8.140625" style="7" customWidth="1"/>
    <col min="13830" max="13830" width="13.140625" style="7" customWidth="1"/>
    <col min="13831" max="13831" width="13" style="7" customWidth="1"/>
    <col min="13832" max="13832" width="12.85546875" style="7" customWidth="1"/>
    <col min="13833" max="13833" width="14.42578125" style="7" customWidth="1"/>
    <col min="13834" max="13834" width="8.85546875" style="7" customWidth="1"/>
    <col min="13835" max="13835" width="13.140625" style="7" customWidth="1"/>
    <col min="13836" max="13836" width="12.28515625" style="7" customWidth="1"/>
    <col min="13837" max="13837" width="11.7109375" style="7" customWidth="1"/>
    <col min="13838" max="13838" width="8.28515625" style="7" customWidth="1"/>
    <col min="13839" max="13839" width="7.85546875" style="7" customWidth="1"/>
    <col min="13840" max="14078" width="8.85546875" style="7"/>
    <col min="14079" max="14079" width="4.28515625" style="7" customWidth="1"/>
    <col min="14080" max="14080" width="20.42578125" style="7" customWidth="1"/>
    <col min="14081" max="14081" width="21" style="7" customWidth="1"/>
    <col min="14082" max="14082" width="16.42578125" style="7" customWidth="1"/>
    <col min="14083" max="14083" width="9" style="7" customWidth="1"/>
    <col min="14084" max="14084" width="16.7109375" style="7" customWidth="1"/>
    <col min="14085" max="14085" width="8.140625" style="7" customWidth="1"/>
    <col min="14086" max="14086" width="13.140625" style="7" customWidth="1"/>
    <col min="14087" max="14087" width="13" style="7" customWidth="1"/>
    <col min="14088" max="14088" width="12.85546875" style="7" customWidth="1"/>
    <col min="14089" max="14089" width="14.42578125" style="7" customWidth="1"/>
    <col min="14090" max="14090" width="8.85546875" style="7" customWidth="1"/>
    <col min="14091" max="14091" width="13.140625" style="7" customWidth="1"/>
    <col min="14092" max="14092" width="12.28515625" style="7" customWidth="1"/>
    <col min="14093" max="14093" width="11.7109375" style="7" customWidth="1"/>
    <col min="14094" max="14094" width="8.28515625" style="7" customWidth="1"/>
    <col min="14095" max="14095" width="7.85546875" style="7" customWidth="1"/>
    <col min="14096" max="14334" width="8.85546875" style="7"/>
    <col min="14335" max="14335" width="4.28515625" style="7" customWidth="1"/>
    <col min="14336" max="14336" width="20.42578125" style="7" customWidth="1"/>
    <col min="14337" max="14337" width="21" style="7" customWidth="1"/>
    <col min="14338" max="14338" width="16.42578125" style="7" customWidth="1"/>
    <col min="14339" max="14339" width="9" style="7" customWidth="1"/>
    <col min="14340" max="14340" width="16.7109375" style="7" customWidth="1"/>
    <col min="14341" max="14341" width="8.140625" style="7" customWidth="1"/>
    <col min="14342" max="14342" width="13.140625" style="7" customWidth="1"/>
    <col min="14343" max="14343" width="13" style="7" customWidth="1"/>
    <col min="14344" max="14344" width="12.85546875" style="7" customWidth="1"/>
    <col min="14345" max="14345" width="14.42578125" style="7" customWidth="1"/>
    <col min="14346" max="14346" width="8.85546875" style="7" customWidth="1"/>
    <col min="14347" max="14347" width="13.140625" style="7" customWidth="1"/>
    <col min="14348" max="14348" width="12.28515625" style="7" customWidth="1"/>
    <col min="14349" max="14349" width="11.7109375" style="7" customWidth="1"/>
    <col min="14350" max="14350" width="8.28515625" style="7" customWidth="1"/>
    <col min="14351" max="14351" width="7.85546875" style="7" customWidth="1"/>
    <col min="14352" max="14590" width="8.85546875" style="7"/>
    <col min="14591" max="14591" width="4.28515625" style="7" customWidth="1"/>
    <col min="14592" max="14592" width="20.42578125" style="7" customWidth="1"/>
    <col min="14593" max="14593" width="21" style="7" customWidth="1"/>
    <col min="14594" max="14594" width="16.42578125" style="7" customWidth="1"/>
    <col min="14595" max="14595" width="9" style="7" customWidth="1"/>
    <col min="14596" max="14596" width="16.7109375" style="7" customWidth="1"/>
    <col min="14597" max="14597" width="8.140625" style="7" customWidth="1"/>
    <col min="14598" max="14598" width="13.140625" style="7" customWidth="1"/>
    <col min="14599" max="14599" width="13" style="7" customWidth="1"/>
    <col min="14600" max="14600" width="12.85546875" style="7" customWidth="1"/>
    <col min="14601" max="14601" width="14.42578125" style="7" customWidth="1"/>
    <col min="14602" max="14602" width="8.85546875" style="7" customWidth="1"/>
    <col min="14603" max="14603" width="13.140625" style="7" customWidth="1"/>
    <col min="14604" max="14604" width="12.28515625" style="7" customWidth="1"/>
    <col min="14605" max="14605" width="11.7109375" style="7" customWidth="1"/>
    <col min="14606" max="14606" width="8.28515625" style="7" customWidth="1"/>
    <col min="14607" max="14607" width="7.85546875" style="7" customWidth="1"/>
    <col min="14608" max="14846" width="8.85546875" style="7"/>
    <col min="14847" max="14847" width="4.28515625" style="7" customWidth="1"/>
    <col min="14848" max="14848" width="20.42578125" style="7" customWidth="1"/>
    <col min="14849" max="14849" width="21" style="7" customWidth="1"/>
    <col min="14850" max="14850" width="16.42578125" style="7" customWidth="1"/>
    <col min="14851" max="14851" width="9" style="7" customWidth="1"/>
    <col min="14852" max="14852" width="16.7109375" style="7" customWidth="1"/>
    <col min="14853" max="14853" width="8.140625" style="7" customWidth="1"/>
    <col min="14854" max="14854" width="13.140625" style="7" customWidth="1"/>
    <col min="14855" max="14855" width="13" style="7" customWidth="1"/>
    <col min="14856" max="14856" width="12.85546875" style="7" customWidth="1"/>
    <col min="14857" max="14857" width="14.42578125" style="7" customWidth="1"/>
    <col min="14858" max="14858" width="8.85546875" style="7" customWidth="1"/>
    <col min="14859" max="14859" width="13.140625" style="7" customWidth="1"/>
    <col min="14860" max="14860" width="12.28515625" style="7" customWidth="1"/>
    <col min="14861" max="14861" width="11.7109375" style="7" customWidth="1"/>
    <col min="14862" max="14862" width="8.28515625" style="7" customWidth="1"/>
    <col min="14863" max="14863" width="7.85546875" style="7" customWidth="1"/>
    <col min="14864" max="15102" width="8.85546875" style="7"/>
    <col min="15103" max="15103" width="4.28515625" style="7" customWidth="1"/>
    <col min="15104" max="15104" width="20.42578125" style="7" customWidth="1"/>
    <col min="15105" max="15105" width="21" style="7" customWidth="1"/>
    <col min="15106" max="15106" width="16.42578125" style="7" customWidth="1"/>
    <col min="15107" max="15107" width="9" style="7" customWidth="1"/>
    <col min="15108" max="15108" width="16.7109375" style="7" customWidth="1"/>
    <col min="15109" max="15109" width="8.140625" style="7" customWidth="1"/>
    <col min="15110" max="15110" width="13.140625" style="7" customWidth="1"/>
    <col min="15111" max="15111" width="13" style="7" customWidth="1"/>
    <col min="15112" max="15112" width="12.85546875" style="7" customWidth="1"/>
    <col min="15113" max="15113" width="14.42578125" style="7" customWidth="1"/>
    <col min="15114" max="15114" width="8.85546875" style="7" customWidth="1"/>
    <col min="15115" max="15115" width="13.140625" style="7" customWidth="1"/>
    <col min="15116" max="15116" width="12.28515625" style="7" customWidth="1"/>
    <col min="15117" max="15117" width="11.7109375" style="7" customWidth="1"/>
    <col min="15118" max="15118" width="8.28515625" style="7" customWidth="1"/>
    <col min="15119" max="15119" width="7.85546875" style="7" customWidth="1"/>
    <col min="15120" max="15358" width="8.85546875" style="7"/>
    <col min="15359" max="15359" width="4.28515625" style="7" customWidth="1"/>
    <col min="15360" max="15360" width="20.42578125" style="7" customWidth="1"/>
    <col min="15361" max="15361" width="21" style="7" customWidth="1"/>
    <col min="15362" max="15362" width="16.42578125" style="7" customWidth="1"/>
    <col min="15363" max="15363" width="9" style="7" customWidth="1"/>
    <col min="15364" max="15364" width="16.7109375" style="7" customWidth="1"/>
    <col min="15365" max="15365" width="8.140625" style="7" customWidth="1"/>
    <col min="15366" max="15366" width="13.140625" style="7" customWidth="1"/>
    <col min="15367" max="15367" width="13" style="7" customWidth="1"/>
    <col min="15368" max="15368" width="12.85546875" style="7" customWidth="1"/>
    <col min="15369" max="15369" width="14.42578125" style="7" customWidth="1"/>
    <col min="15370" max="15370" width="8.85546875" style="7" customWidth="1"/>
    <col min="15371" max="15371" width="13.140625" style="7" customWidth="1"/>
    <col min="15372" max="15372" width="12.28515625" style="7" customWidth="1"/>
    <col min="15373" max="15373" width="11.7109375" style="7" customWidth="1"/>
    <col min="15374" max="15374" width="8.28515625" style="7" customWidth="1"/>
    <col min="15375" max="15375" width="7.85546875" style="7" customWidth="1"/>
    <col min="15376" max="15614" width="8.85546875" style="7"/>
    <col min="15615" max="15615" width="4.28515625" style="7" customWidth="1"/>
    <col min="15616" max="15616" width="20.42578125" style="7" customWidth="1"/>
    <col min="15617" max="15617" width="21" style="7" customWidth="1"/>
    <col min="15618" max="15618" width="16.42578125" style="7" customWidth="1"/>
    <col min="15619" max="15619" width="9" style="7" customWidth="1"/>
    <col min="15620" max="15620" width="16.7109375" style="7" customWidth="1"/>
    <col min="15621" max="15621" width="8.140625" style="7" customWidth="1"/>
    <col min="15622" max="15622" width="13.140625" style="7" customWidth="1"/>
    <col min="15623" max="15623" width="13" style="7" customWidth="1"/>
    <col min="15624" max="15624" width="12.85546875" style="7" customWidth="1"/>
    <col min="15625" max="15625" width="14.42578125" style="7" customWidth="1"/>
    <col min="15626" max="15626" width="8.85546875" style="7" customWidth="1"/>
    <col min="15627" max="15627" width="13.140625" style="7" customWidth="1"/>
    <col min="15628" max="15628" width="12.28515625" style="7" customWidth="1"/>
    <col min="15629" max="15629" width="11.7109375" style="7" customWidth="1"/>
    <col min="15630" max="15630" width="8.28515625" style="7" customWidth="1"/>
    <col min="15631" max="15631" width="7.85546875" style="7" customWidth="1"/>
    <col min="15632" max="15870" width="8.85546875" style="7"/>
    <col min="15871" max="15871" width="4.28515625" style="7" customWidth="1"/>
    <col min="15872" max="15872" width="20.42578125" style="7" customWidth="1"/>
    <col min="15873" max="15873" width="21" style="7" customWidth="1"/>
    <col min="15874" max="15874" width="16.42578125" style="7" customWidth="1"/>
    <col min="15875" max="15875" width="9" style="7" customWidth="1"/>
    <col min="15876" max="15876" width="16.7109375" style="7" customWidth="1"/>
    <col min="15877" max="15877" width="8.140625" style="7" customWidth="1"/>
    <col min="15878" max="15878" width="13.140625" style="7" customWidth="1"/>
    <col min="15879" max="15879" width="13" style="7" customWidth="1"/>
    <col min="15880" max="15880" width="12.85546875" style="7" customWidth="1"/>
    <col min="15881" max="15881" width="14.42578125" style="7" customWidth="1"/>
    <col min="15882" max="15882" width="8.85546875" style="7" customWidth="1"/>
    <col min="15883" max="15883" width="13.140625" style="7" customWidth="1"/>
    <col min="15884" max="15884" width="12.28515625" style="7" customWidth="1"/>
    <col min="15885" max="15885" width="11.7109375" style="7" customWidth="1"/>
    <col min="15886" max="15886" width="8.28515625" style="7" customWidth="1"/>
    <col min="15887" max="15887" width="7.85546875" style="7" customWidth="1"/>
    <col min="15888" max="16126" width="8.85546875" style="7"/>
    <col min="16127" max="16127" width="4.28515625" style="7" customWidth="1"/>
    <col min="16128" max="16128" width="20.42578125" style="7" customWidth="1"/>
    <col min="16129" max="16129" width="21" style="7" customWidth="1"/>
    <col min="16130" max="16130" width="16.42578125" style="7" customWidth="1"/>
    <col min="16131" max="16131" width="9" style="7" customWidth="1"/>
    <col min="16132" max="16132" width="16.7109375" style="7" customWidth="1"/>
    <col min="16133" max="16133" width="8.140625" style="7" customWidth="1"/>
    <col min="16134" max="16134" width="13.140625" style="7" customWidth="1"/>
    <col min="16135" max="16135" width="13" style="7" customWidth="1"/>
    <col min="16136" max="16136" width="12.85546875" style="7" customWidth="1"/>
    <col min="16137" max="16137" width="14.42578125" style="7" customWidth="1"/>
    <col min="16138" max="16138" width="8.85546875" style="7" customWidth="1"/>
    <col min="16139" max="16139" width="13.140625" style="7" customWidth="1"/>
    <col min="16140" max="16140" width="12.28515625" style="7" customWidth="1"/>
    <col min="16141" max="16141" width="11.7109375" style="7" customWidth="1"/>
    <col min="16142" max="16142" width="8.28515625" style="7" customWidth="1"/>
    <col min="16143" max="16143" width="7.85546875" style="7" customWidth="1"/>
    <col min="16144" max="16384" width="8.85546875" style="7"/>
  </cols>
  <sheetData>
    <row r="3" spans="1:12" ht="18" customHeight="1" thickBot="1">
      <c r="A3" s="82" t="s">
        <v>104</v>
      </c>
      <c r="B3" s="83"/>
      <c r="C3" s="83"/>
      <c r="D3" s="83"/>
      <c r="E3" s="83"/>
      <c r="F3" s="83"/>
      <c r="G3" s="83"/>
      <c r="H3" s="83"/>
      <c r="I3" s="83"/>
      <c r="K3" s="7"/>
    </row>
    <row r="4" spans="1:12" ht="29.25" customHeight="1" thickBot="1">
      <c r="A4" s="9"/>
      <c r="B4" s="10"/>
      <c r="C4" s="10"/>
      <c r="D4" s="79" t="s">
        <v>105</v>
      </c>
      <c r="E4" s="80"/>
      <c r="F4" s="79" t="s">
        <v>106</v>
      </c>
      <c r="G4" s="80"/>
      <c r="H4" s="12"/>
      <c r="K4" s="7"/>
    </row>
    <row r="5" spans="1:12" ht="28.5" customHeight="1">
      <c r="A5" s="41" t="s">
        <v>9</v>
      </c>
      <c r="B5" s="13" t="s">
        <v>10</v>
      </c>
      <c r="C5" s="13" t="s">
        <v>11</v>
      </c>
      <c r="D5" s="18" t="s">
        <v>13</v>
      </c>
      <c r="E5" s="42" t="s">
        <v>12</v>
      </c>
      <c r="F5" s="18" t="s">
        <v>13</v>
      </c>
      <c r="G5" s="42" t="s">
        <v>12</v>
      </c>
      <c r="H5" s="14"/>
      <c r="I5" s="14"/>
      <c r="J5" s="15"/>
      <c r="K5" s="7"/>
    </row>
    <row r="6" spans="1:12" ht="12.95" customHeight="1" thickBot="1">
      <c r="A6" s="43"/>
      <c r="B6" s="17"/>
      <c r="C6" s="17" t="s">
        <v>0</v>
      </c>
      <c r="E6" s="44" t="s">
        <v>13</v>
      </c>
      <c r="G6" s="44" t="s">
        <v>13</v>
      </c>
      <c r="H6" s="19"/>
      <c r="I6" s="19"/>
      <c r="J6" s="19"/>
      <c r="K6" s="7"/>
    </row>
    <row r="7" spans="1:12" ht="12.95" customHeight="1" thickBot="1">
      <c r="A7" s="45">
        <v>1</v>
      </c>
      <c r="B7" s="20" t="s">
        <v>14</v>
      </c>
      <c r="C7" s="51" t="s">
        <v>15</v>
      </c>
      <c r="D7" s="57">
        <v>8473282721.8800001</v>
      </c>
      <c r="E7" s="58">
        <v>7732.39</v>
      </c>
      <c r="F7" s="57">
        <v>8361029356.2200003</v>
      </c>
      <c r="G7" s="58">
        <v>7631.83</v>
      </c>
      <c r="H7" s="22"/>
      <c r="I7" s="23"/>
      <c r="J7" s="23"/>
      <c r="K7" s="7"/>
      <c r="L7" s="24"/>
    </row>
    <row r="8" spans="1:12" ht="12.95" customHeight="1" thickBot="1">
      <c r="A8" s="45">
        <v>2</v>
      </c>
      <c r="B8" s="20" t="s">
        <v>16</v>
      </c>
      <c r="C8" s="51" t="s">
        <v>17</v>
      </c>
      <c r="D8" s="58">
        <v>4159027005.48</v>
      </c>
      <c r="E8" s="58">
        <v>275.64299999999997</v>
      </c>
      <c r="F8" s="58">
        <v>4047172373.4200001</v>
      </c>
      <c r="G8" s="58">
        <v>268.34500000000003</v>
      </c>
      <c r="H8" s="22"/>
      <c r="I8" s="23"/>
      <c r="J8" s="23"/>
      <c r="K8" s="7"/>
      <c r="L8" s="24"/>
    </row>
    <row r="9" spans="1:12" ht="12.95" customHeight="1" thickBot="1">
      <c r="A9" s="45">
        <v>3</v>
      </c>
      <c r="B9" s="20" t="s">
        <v>18</v>
      </c>
      <c r="C9" s="51" t="s">
        <v>19</v>
      </c>
      <c r="D9" s="58">
        <v>3082821374.0100002</v>
      </c>
      <c r="E9" s="58">
        <v>2161.92</v>
      </c>
      <c r="F9" s="58">
        <v>3034702252.48</v>
      </c>
      <c r="G9" s="58">
        <v>2129.5700000000002</v>
      </c>
      <c r="H9" s="22"/>
      <c r="I9" s="23"/>
      <c r="J9" s="23"/>
      <c r="K9" s="7"/>
      <c r="L9" s="24"/>
    </row>
    <row r="10" spans="1:12" ht="12.95" customHeight="1" thickBot="1">
      <c r="A10" s="45">
        <v>4</v>
      </c>
      <c r="B10" s="25" t="s">
        <v>20</v>
      </c>
      <c r="C10" s="51" t="s">
        <v>92</v>
      </c>
      <c r="D10" s="57">
        <v>1951940041.1900001</v>
      </c>
      <c r="E10" s="58">
        <v>1.75</v>
      </c>
      <c r="F10" s="57">
        <v>1955419480.23</v>
      </c>
      <c r="G10" s="58">
        <v>1.75</v>
      </c>
      <c r="H10" s="22"/>
      <c r="I10" s="23"/>
      <c r="J10" s="23"/>
      <c r="K10" s="7"/>
      <c r="L10" s="24"/>
    </row>
    <row r="11" spans="1:12" ht="12.95" customHeight="1" thickBot="1">
      <c r="A11" s="45">
        <v>5</v>
      </c>
      <c r="B11" s="26" t="s">
        <v>21</v>
      </c>
      <c r="C11" s="51" t="s">
        <v>22</v>
      </c>
      <c r="D11" s="59">
        <v>677870854</v>
      </c>
      <c r="E11" s="60">
        <v>1.08</v>
      </c>
      <c r="F11" s="59">
        <v>656232445.97000003</v>
      </c>
      <c r="G11" s="60">
        <v>1.04</v>
      </c>
      <c r="H11" s="22"/>
      <c r="I11" s="23"/>
      <c r="J11" s="23"/>
      <c r="K11" s="7"/>
      <c r="L11" s="24"/>
    </row>
    <row r="12" spans="1:12" ht="12.95" customHeight="1" thickBot="1">
      <c r="A12" s="45">
        <v>6</v>
      </c>
      <c r="B12" s="26" t="s">
        <v>23</v>
      </c>
      <c r="C12" s="51" t="s">
        <v>24</v>
      </c>
      <c r="D12" s="59">
        <v>536022246.01999998</v>
      </c>
      <c r="E12" s="60">
        <v>2.29</v>
      </c>
      <c r="F12" s="59">
        <v>536676988.16000003</v>
      </c>
      <c r="G12" s="60">
        <v>2.2799999999999998</v>
      </c>
      <c r="H12" s="22"/>
      <c r="I12" s="23"/>
      <c r="J12" s="23"/>
      <c r="K12" s="7"/>
      <c r="L12" s="24"/>
    </row>
    <row r="13" spans="1:12" ht="12.95" customHeight="1" thickBot="1">
      <c r="A13" s="45">
        <v>7</v>
      </c>
      <c r="B13" s="26" t="s">
        <v>25</v>
      </c>
      <c r="C13" s="51" t="s">
        <v>26</v>
      </c>
      <c r="D13" s="59">
        <v>142518893.09</v>
      </c>
      <c r="E13" s="60">
        <v>46.39</v>
      </c>
      <c r="F13" s="59">
        <v>139611781.81</v>
      </c>
      <c r="G13" s="60">
        <v>94.39</v>
      </c>
      <c r="H13" s="22"/>
      <c r="I13" s="23"/>
      <c r="J13" s="23"/>
      <c r="K13" s="7"/>
      <c r="L13" s="24"/>
    </row>
    <row r="14" spans="1:12" ht="12.95" customHeight="1" thickBot="1">
      <c r="A14" s="45">
        <v>8</v>
      </c>
      <c r="B14" s="20" t="s">
        <v>27</v>
      </c>
      <c r="C14" s="51" t="s">
        <v>28</v>
      </c>
      <c r="D14" s="59">
        <v>182445436</v>
      </c>
      <c r="E14" s="60">
        <v>10.15</v>
      </c>
      <c r="F14" s="59">
        <v>178102195</v>
      </c>
      <c r="G14" s="60">
        <v>9.91</v>
      </c>
      <c r="H14" s="22"/>
      <c r="I14" s="23"/>
      <c r="J14" s="23"/>
      <c r="K14" s="7"/>
      <c r="L14" s="24"/>
    </row>
    <row r="15" spans="1:12" ht="12.95" customHeight="1" thickBot="1">
      <c r="A15" s="45">
        <v>9</v>
      </c>
      <c r="B15" s="20" t="s">
        <v>29</v>
      </c>
      <c r="C15" s="51" t="s">
        <v>30</v>
      </c>
      <c r="D15" s="59">
        <v>1213171789.8599999</v>
      </c>
      <c r="E15" s="76">
        <v>0.72299999999999998</v>
      </c>
      <c r="F15" s="59">
        <v>1189562638.8499999</v>
      </c>
      <c r="G15" s="76">
        <v>0.70879999999999999</v>
      </c>
      <c r="H15" s="22"/>
      <c r="I15" s="23"/>
      <c r="J15" s="23"/>
      <c r="K15" s="7"/>
      <c r="L15" s="24"/>
    </row>
    <row r="16" spans="1:12" ht="12.95" customHeight="1" thickBot="1">
      <c r="A16" s="45">
        <v>10</v>
      </c>
      <c r="B16" s="20" t="s">
        <v>16</v>
      </c>
      <c r="C16" s="51" t="s">
        <v>31</v>
      </c>
      <c r="D16" s="59">
        <v>2998617519.5700002</v>
      </c>
      <c r="E16" s="76">
        <v>12.6792</v>
      </c>
      <c r="F16" s="59">
        <v>2880330230.96</v>
      </c>
      <c r="G16" s="76">
        <v>12.166700000000001</v>
      </c>
      <c r="H16" s="22"/>
      <c r="I16" s="23"/>
      <c r="J16" s="23"/>
      <c r="K16" s="7"/>
      <c r="L16" s="24"/>
    </row>
    <row r="17" spans="1:12" ht="12.95" customHeight="1" thickBot="1">
      <c r="A17" s="45">
        <v>11</v>
      </c>
      <c r="B17" s="26" t="s">
        <v>32</v>
      </c>
      <c r="C17" s="51" t="s">
        <v>33</v>
      </c>
      <c r="D17" s="61">
        <v>1099944162.4300001</v>
      </c>
      <c r="E17" s="77">
        <v>0.55840000000000001</v>
      </c>
      <c r="F17" s="61">
        <v>1089500436.27</v>
      </c>
      <c r="G17" s="77">
        <v>0.55300000000000005</v>
      </c>
      <c r="H17" s="22"/>
      <c r="I17" s="23"/>
      <c r="J17" s="23"/>
      <c r="K17" s="7"/>
      <c r="L17" s="24"/>
    </row>
    <row r="18" spans="1:12" ht="12.95" customHeight="1" thickBot="1">
      <c r="A18" s="45"/>
      <c r="B18" s="20" t="s">
        <v>34</v>
      </c>
      <c r="C18" s="51" t="s">
        <v>35</v>
      </c>
      <c r="D18" s="61">
        <v>86683960.560000002</v>
      </c>
      <c r="E18" s="62">
        <v>1.0833999999999999</v>
      </c>
      <c r="F18" s="61">
        <v>86875839.099999994</v>
      </c>
      <c r="G18" s="62">
        <v>1.0900000000000001</v>
      </c>
      <c r="H18" s="22"/>
      <c r="I18" s="23"/>
      <c r="J18" s="23"/>
      <c r="K18" s="7"/>
      <c r="L18" s="24"/>
    </row>
    <row r="19" spans="1:12" ht="12.95" customHeight="1" thickBot="1">
      <c r="A19" s="45">
        <v>13</v>
      </c>
      <c r="B19" s="20" t="s">
        <v>34</v>
      </c>
      <c r="C19" s="51" t="s">
        <v>36</v>
      </c>
      <c r="D19" s="61">
        <v>151344032.91999999</v>
      </c>
      <c r="E19" s="77">
        <v>0.91</v>
      </c>
      <c r="F19" s="61">
        <v>138223582.59</v>
      </c>
      <c r="G19" s="77">
        <v>0.83</v>
      </c>
      <c r="H19" s="22"/>
      <c r="I19" s="23"/>
      <c r="J19" s="23"/>
      <c r="K19" s="7"/>
      <c r="L19" s="24"/>
    </row>
    <row r="20" spans="1:12" ht="12.95" customHeight="1" thickBot="1">
      <c r="A20" s="45">
        <v>14</v>
      </c>
      <c r="B20" s="20" t="s">
        <v>37</v>
      </c>
      <c r="C20" s="51" t="s">
        <v>38</v>
      </c>
      <c r="D20" s="59">
        <v>2936524297.02</v>
      </c>
      <c r="E20" s="76">
        <v>11.2073</v>
      </c>
      <c r="F20" s="59">
        <v>2833025419.1599998</v>
      </c>
      <c r="G20" s="76">
        <v>10.828099999999999</v>
      </c>
      <c r="H20" s="22"/>
      <c r="I20" s="23"/>
      <c r="J20" s="23"/>
      <c r="K20" s="7"/>
      <c r="L20" s="24"/>
    </row>
    <row r="21" spans="1:12" ht="12.95" customHeight="1" thickBot="1">
      <c r="A21" s="45">
        <v>15</v>
      </c>
      <c r="B21" s="20" t="s">
        <v>90</v>
      </c>
      <c r="C21" s="51" t="s">
        <v>39</v>
      </c>
      <c r="D21" s="63">
        <v>356763382.27999997</v>
      </c>
      <c r="E21" s="60">
        <v>126.95</v>
      </c>
      <c r="F21" s="63">
        <v>352194308.19</v>
      </c>
      <c r="G21" s="60">
        <v>125.78</v>
      </c>
      <c r="H21" s="22"/>
      <c r="I21" s="23"/>
      <c r="J21" s="23"/>
      <c r="K21" s="7"/>
      <c r="L21" s="24"/>
    </row>
    <row r="22" spans="1:12" ht="12.95" customHeight="1" thickBot="1">
      <c r="A22" s="45">
        <v>16</v>
      </c>
      <c r="B22" s="20" t="s">
        <v>40</v>
      </c>
      <c r="C22" s="52" t="s">
        <v>41</v>
      </c>
      <c r="D22" s="59">
        <v>161948607.94</v>
      </c>
      <c r="E22" s="60">
        <v>0.89</v>
      </c>
      <c r="F22" s="59">
        <v>160102616.80000001</v>
      </c>
      <c r="G22" s="60">
        <v>0.88</v>
      </c>
      <c r="H22" s="22"/>
      <c r="I22" s="23"/>
      <c r="J22" s="23"/>
      <c r="K22" s="7"/>
      <c r="L22" s="24"/>
    </row>
    <row r="23" spans="1:12" ht="12.95" customHeight="1" thickBot="1">
      <c r="A23" s="45">
        <v>17</v>
      </c>
      <c r="B23" s="20" t="s">
        <v>42</v>
      </c>
      <c r="C23" s="52" t="s">
        <v>43</v>
      </c>
      <c r="D23" s="59">
        <v>4158472144.77</v>
      </c>
      <c r="E23" s="60">
        <v>129.56039999999999</v>
      </c>
      <c r="F23" s="59">
        <v>3962929987.4499998</v>
      </c>
      <c r="G23" s="60">
        <v>103.24</v>
      </c>
      <c r="H23" s="22"/>
      <c r="I23" s="23"/>
      <c r="J23" s="23"/>
      <c r="K23" s="7"/>
      <c r="L23" s="24"/>
    </row>
    <row r="24" spans="1:12" ht="12.95" customHeight="1">
      <c r="A24" s="45"/>
      <c r="B24" s="16"/>
      <c r="C24" s="16"/>
      <c r="D24" s="64">
        <f>SUM(D7:D23)</f>
        <v>32369398469.02</v>
      </c>
      <c r="E24" s="65"/>
      <c r="F24" s="64">
        <f>SUM(F7:F23)</f>
        <v>31601691932.659996</v>
      </c>
      <c r="G24" s="65"/>
      <c r="H24" s="22"/>
      <c r="I24" s="23"/>
      <c r="J24" s="23"/>
      <c r="K24" s="7"/>
    </row>
    <row r="25" spans="1:12" ht="12.95" customHeight="1" thickBot="1">
      <c r="A25" s="45"/>
      <c r="B25" s="21"/>
      <c r="C25" s="21" t="s">
        <v>1</v>
      </c>
      <c r="D25" s="64"/>
      <c r="E25" s="65"/>
      <c r="F25" s="64"/>
      <c r="G25" s="65"/>
      <c r="H25" s="22"/>
      <c r="I25" s="23"/>
      <c r="J25" s="23"/>
      <c r="K25" s="7"/>
    </row>
    <row r="26" spans="1:12" ht="12.95" customHeight="1" thickBot="1">
      <c r="A26" s="45">
        <v>18</v>
      </c>
      <c r="B26" s="20" t="s">
        <v>14</v>
      </c>
      <c r="C26" s="51" t="s">
        <v>91</v>
      </c>
      <c r="D26" s="66">
        <v>30055143429.099998</v>
      </c>
      <c r="E26" s="58">
        <v>100</v>
      </c>
      <c r="F26" s="66">
        <v>30514131680.27</v>
      </c>
      <c r="G26" s="58">
        <v>100</v>
      </c>
      <c r="H26" s="22"/>
      <c r="I26" s="23"/>
      <c r="J26" s="23"/>
      <c r="K26" s="7"/>
      <c r="L26" s="24"/>
    </row>
    <row r="27" spans="1:12" ht="12.95" customHeight="1" thickBot="1">
      <c r="A27" s="45">
        <v>19</v>
      </c>
      <c r="B27" s="20" t="s">
        <v>44</v>
      </c>
      <c r="C27" s="51" t="s">
        <v>45</v>
      </c>
      <c r="D27" s="66">
        <v>24064273800</v>
      </c>
      <c r="E27" s="58">
        <v>100</v>
      </c>
      <c r="F27" s="66">
        <v>24517124500</v>
      </c>
      <c r="G27" s="58">
        <v>100</v>
      </c>
      <c r="H27" s="22"/>
      <c r="I27" s="23"/>
      <c r="J27" s="23"/>
      <c r="K27" s="7"/>
      <c r="L27" s="24"/>
    </row>
    <row r="28" spans="1:12" ht="12.95" customHeight="1" thickBot="1">
      <c r="A28" s="45">
        <v>20</v>
      </c>
      <c r="B28" s="20" t="s">
        <v>29</v>
      </c>
      <c r="C28" s="51" t="s">
        <v>46</v>
      </c>
      <c r="D28" s="66">
        <v>182920484.65000001</v>
      </c>
      <c r="E28" s="78">
        <v>1.1171</v>
      </c>
      <c r="F28" s="66">
        <v>183612234.90000001</v>
      </c>
      <c r="G28" s="78">
        <v>1.2909999999999999</v>
      </c>
      <c r="H28" s="22"/>
      <c r="I28" s="23"/>
      <c r="J28" s="23"/>
      <c r="K28" s="7"/>
      <c r="L28" s="24"/>
    </row>
    <row r="29" spans="1:12" ht="12.95" customHeight="1">
      <c r="A29" s="45">
        <v>21</v>
      </c>
      <c r="B29" s="28" t="s">
        <v>94</v>
      </c>
      <c r="C29" s="51" t="s">
        <v>95</v>
      </c>
      <c r="D29" s="66">
        <v>624212206.05999994</v>
      </c>
      <c r="E29" s="58">
        <v>100</v>
      </c>
      <c r="F29" s="66">
        <v>624988084.60000002</v>
      </c>
      <c r="G29" s="58">
        <v>100</v>
      </c>
      <c r="H29" s="22"/>
      <c r="I29" s="23"/>
      <c r="J29" s="23"/>
      <c r="K29" s="7"/>
      <c r="L29" s="24"/>
    </row>
    <row r="30" spans="1:12" ht="12.95" customHeight="1">
      <c r="A30" s="45">
        <v>22</v>
      </c>
      <c r="B30" s="28" t="s">
        <v>16</v>
      </c>
      <c r="C30" s="51" t="s">
        <v>47</v>
      </c>
      <c r="D30" s="66">
        <v>5478586091.5900002</v>
      </c>
      <c r="E30" s="60">
        <v>1</v>
      </c>
      <c r="F30" s="66">
        <v>5597233900.6506996</v>
      </c>
      <c r="G30" s="60">
        <v>1</v>
      </c>
      <c r="H30" s="22"/>
      <c r="I30" s="23"/>
      <c r="J30" s="23"/>
      <c r="K30" s="7"/>
      <c r="L30" s="24"/>
    </row>
    <row r="31" spans="1:12" ht="12.95" customHeight="1">
      <c r="A31" s="45"/>
      <c r="B31" s="21"/>
      <c r="C31" s="21"/>
      <c r="D31" s="67">
        <f>SUM(D26:D30)</f>
        <v>60405136011.399994</v>
      </c>
      <c r="E31" s="60"/>
      <c r="F31" s="67">
        <f>SUM(F26:F30)</f>
        <v>61437090400.4207</v>
      </c>
      <c r="G31" s="60"/>
      <c r="H31" s="22"/>
      <c r="I31" s="23"/>
      <c r="J31" s="23"/>
      <c r="K31" s="7"/>
    </row>
    <row r="32" spans="1:12" ht="12.95" customHeight="1" thickBot="1">
      <c r="A32" s="45"/>
      <c r="B32" s="21"/>
      <c r="C32" s="21" t="s">
        <v>2</v>
      </c>
      <c r="D32" s="64"/>
      <c r="E32" s="60"/>
      <c r="F32" s="64"/>
      <c r="G32" s="60"/>
      <c r="H32" s="22"/>
      <c r="I32" s="23"/>
      <c r="J32" s="23"/>
      <c r="K32" s="7"/>
    </row>
    <row r="33" spans="1:12" ht="12.95" customHeight="1" thickBot="1">
      <c r="A33" s="45">
        <v>23</v>
      </c>
      <c r="B33" s="20" t="s">
        <v>14</v>
      </c>
      <c r="C33" s="51" t="s">
        <v>48</v>
      </c>
      <c r="D33" s="66">
        <v>1032012346.49</v>
      </c>
      <c r="E33" s="60">
        <v>127.63</v>
      </c>
      <c r="F33" s="66">
        <v>1030566184.88</v>
      </c>
      <c r="G33" s="60">
        <v>127.67</v>
      </c>
      <c r="H33" s="22"/>
      <c r="I33" s="23"/>
      <c r="J33" s="23"/>
      <c r="K33" s="7"/>
      <c r="L33" s="24"/>
    </row>
    <row r="34" spans="1:12" ht="12.95" customHeight="1" thickBot="1">
      <c r="A34" s="45">
        <v>24</v>
      </c>
      <c r="B34" s="20" t="s">
        <v>29</v>
      </c>
      <c r="C34" s="51" t="s">
        <v>49</v>
      </c>
      <c r="D34" s="66">
        <v>378936067.83999997</v>
      </c>
      <c r="E34" s="76">
        <v>1.2844</v>
      </c>
      <c r="F34" s="66">
        <v>379576828.89999998</v>
      </c>
      <c r="G34" s="76">
        <v>1.2866</v>
      </c>
      <c r="H34" s="22"/>
      <c r="I34" s="23"/>
      <c r="J34" s="23"/>
      <c r="K34" s="7"/>
      <c r="L34" s="24"/>
    </row>
    <row r="35" spans="1:12" ht="12.95" customHeight="1" thickBot="1">
      <c r="A35" s="45">
        <v>25</v>
      </c>
      <c r="B35" s="20" t="s">
        <v>90</v>
      </c>
      <c r="C35" s="51" t="s">
        <v>50</v>
      </c>
      <c r="D35" s="66">
        <v>1071528416.5599999</v>
      </c>
      <c r="E35" s="60">
        <v>1982.93</v>
      </c>
      <c r="F35" s="66">
        <v>1073225279.47</v>
      </c>
      <c r="G35" s="60">
        <v>1986.47</v>
      </c>
      <c r="H35" s="22"/>
      <c r="I35" s="23"/>
      <c r="J35" s="23"/>
      <c r="K35" s="7"/>
      <c r="L35" s="24"/>
    </row>
    <row r="36" spans="1:12" ht="12.95" customHeight="1" thickBot="1">
      <c r="A36" s="45">
        <v>26</v>
      </c>
      <c r="B36" s="20" t="s">
        <v>40</v>
      </c>
      <c r="C36" s="52" t="s">
        <v>51</v>
      </c>
      <c r="D36" s="66">
        <v>366942955.16000003</v>
      </c>
      <c r="E36" s="60">
        <v>1.27</v>
      </c>
      <c r="F36" s="66">
        <v>387063350.94999999</v>
      </c>
      <c r="G36" s="60">
        <v>1.34</v>
      </c>
      <c r="H36" s="22"/>
      <c r="I36" s="23"/>
      <c r="J36" s="23"/>
      <c r="K36" s="7"/>
      <c r="L36" s="24"/>
    </row>
    <row r="37" spans="1:12" ht="12.95" customHeight="1" thickBot="1">
      <c r="A37" s="45">
        <v>27</v>
      </c>
      <c r="B37" s="20" t="s">
        <v>18</v>
      </c>
      <c r="C37" s="53" t="s">
        <v>52</v>
      </c>
      <c r="D37" s="66">
        <v>696505188.48000002</v>
      </c>
      <c r="E37" s="60" t="s">
        <v>98</v>
      </c>
      <c r="F37" s="66">
        <v>677101723.82000005</v>
      </c>
      <c r="G37" s="60">
        <v>1732.13</v>
      </c>
      <c r="H37" s="22"/>
      <c r="I37" s="23"/>
      <c r="J37" s="23"/>
      <c r="K37" s="7"/>
      <c r="L37" s="24"/>
    </row>
    <row r="38" spans="1:12" ht="12.95" customHeight="1" thickBot="1">
      <c r="A38" s="45">
        <v>28</v>
      </c>
      <c r="B38" s="20" t="s">
        <v>53</v>
      </c>
      <c r="C38" s="51" t="s">
        <v>54</v>
      </c>
      <c r="D38" s="66">
        <v>6028277682.2799997</v>
      </c>
      <c r="E38" s="60">
        <v>1</v>
      </c>
      <c r="F38" s="66">
        <v>6071662166.3299999</v>
      </c>
      <c r="G38" s="60">
        <v>1</v>
      </c>
      <c r="H38" s="22"/>
      <c r="I38" s="23"/>
      <c r="J38" s="23"/>
      <c r="K38" s="7"/>
      <c r="L38" s="24"/>
    </row>
    <row r="39" spans="1:12" ht="12.95" customHeight="1" thickBot="1">
      <c r="A39" s="45">
        <v>29</v>
      </c>
      <c r="B39" s="28" t="s">
        <v>37</v>
      </c>
      <c r="C39" s="51" t="s">
        <v>55</v>
      </c>
      <c r="D39" s="66">
        <v>690429257.15999997</v>
      </c>
      <c r="E39" s="76">
        <v>15.1028</v>
      </c>
      <c r="F39" s="66">
        <v>683447303.37</v>
      </c>
      <c r="G39" s="76">
        <v>15.030099999999999</v>
      </c>
      <c r="H39" s="22"/>
      <c r="I39" s="23"/>
      <c r="J39" s="23"/>
      <c r="K39" s="7"/>
      <c r="L39" s="24"/>
    </row>
    <row r="40" spans="1:12" ht="12.95" customHeight="1" thickBot="1">
      <c r="A40" s="45">
        <v>30</v>
      </c>
      <c r="B40" s="20" t="s">
        <v>44</v>
      </c>
      <c r="C40" s="51" t="s">
        <v>56</v>
      </c>
      <c r="D40" s="66">
        <v>4292614309.8899999</v>
      </c>
      <c r="E40" s="60">
        <v>1097.82</v>
      </c>
      <c r="F40" s="66">
        <v>4307056607.6000004</v>
      </c>
      <c r="G40" s="60">
        <v>1100.08</v>
      </c>
      <c r="H40" s="22"/>
      <c r="I40" s="23"/>
      <c r="J40" s="23"/>
      <c r="K40" s="7"/>
      <c r="L40" s="24"/>
    </row>
    <row r="41" spans="1:12" ht="12.95" customHeight="1" thickBot="1">
      <c r="A41" s="45">
        <v>31</v>
      </c>
      <c r="B41" s="20" t="s">
        <v>14</v>
      </c>
      <c r="C41" s="51" t="s">
        <v>57</v>
      </c>
      <c r="D41" s="66" t="s">
        <v>99</v>
      </c>
      <c r="E41" s="60">
        <v>151.28</v>
      </c>
      <c r="F41" s="66">
        <v>2107047918.4000001</v>
      </c>
      <c r="G41" s="60">
        <v>151.32</v>
      </c>
      <c r="H41" s="22"/>
      <c r="I41" s="23"/>
      <c r="J41" s="23"/>
      <c r="K41" s="7"/>
      <c r="L41" s="24"/>
    </row>
    <row r="42" spans="1:12" ht="12.95" customHeight="1" thickBot="1">
      <c r="A42" s="45">
        <v>32</v>
      </c>
      <c r="B42" s="20" t="s">
        <v>58</v>
      </c>
      <c r="C42" s="51" t="s">
        <v>93</v>
      </c>
      <c r="D42" s="66">
        <v>505462407</v>
      </c>
      <c r="E42" s="60">
        <v>1.08</v>
      </c>
      <c r="F42" s="66">
        <v>505612407</v>
      </c>
      <c r="G42" s="60">
        <v>1.0900000000000001</v>
      </c>
      <c r="H42" s="22"/>
      <c r="I42" s="23"/>
      <c r="J42" s="23"/>
      <c r="K42" s="7"/>
    </row>
    <row r="43" spans="1:12" ht="12.95" customHeight="1">
      <c r="A43" s="45"/>
      <c r="B43" s="16"/>
      <c r="C43" s="16"/>
      <c r="D43" s="64">
        <f>SUM(D33:D42)</f>
        <v>15062708630.859999</v>
      </c>
      <c r="E43" s="65"/>
      <c r="F43" s="64">
        <f>SUM(F33:F42)</f>
        <v>17222359770.720001</v>
      </c>
      <c r="G43" s="65"/>
      <c r="H43" s="22"/>
      <c r="I43" s="23"/>
      <c r="J43" s="23"/>
      <c r="K43" s="7"/>
    </row>
    <row r="44" spans="1:12" ht="12.95" customHeight="1" thickBot="1">
      <c r="A44" s="45"/>
      <c r="B44" s="21"/>
      <c r="C44" s="21" t="s">
        <v>3</v>
      </c>
      <c r="D44" s="64"/>
      <c r="E44" s="65"/>
      <c r="F44" s="64"/>
      <c r="G44" s="65"/>
      <c r="H44" s="22"/>
      <c r="I44" s="23"/>
      <c r="J44" s="23"/>
      <c r="K44" s="7"/>
      <c r="L44" s="24"/>
    </row>
    <row r="45" spans="1:12" ht="12.95" customHeight="1" thickBot="1">
      <c r="A45" s="45">
        <v>33</v>
      </c>
      <c r="B45" s="20" t="s">
        <v>58</v>
      </c>
      <c r="C45" s="51" t="s">
        <v>59</v>
      </c>
      <c r="D45" s="68">
        <v>2291312434</v>
      </c>
      <c r="E45" s="56">
        <v>100</v>
      </c>
      <c r="F45" s="68">
        <v>2292854698</v>
      </c>
      <c r="G45" s="56">
        <v>100</v>
      </c>
      <c r="H45" s="22"/>
      <c r="I45" s="23"/>
      <c r="J45" s="23"/>
      <c r="K45" s="7"/>
      <c r="L45" s="24"/>
    </row>
    <row r="46" spans="1:12" ht="12.95" customHeight="1" thickBot="1">
      <c r="A46" s="45">
        <v>34</v>
      </c>
      <c r="B46" s="26" t="s">
        <v>60</v>
      </c>
      <c r="C46" s="51" t="s">
        <v>61</v>
      </c>
      <c r="D46" s="59">
        <v>13903843294.01</v>
      </c>
      <c r="E46" s="60">
        <v>50</v>
      </c>
      <c r="F46" s="59">
        <v>13849759770.76</v>
      </c>
      <c r="G46" s="60">
        <v>45.22</v>
      </c>
      <c r="H46" s="22"/>
      <c r="I46" s="23"/>
      <c r="J46" s="23"/>
      <c r="K46" s="7"/>
      <c r="L46" s="24"/>
    </row>
    <row r="47" spans="1:12" ht="12.95" customHeight="1">
      <c r="A47" s="45">
        <v>35</v>
      </c>
      <c r="B47" s="30" t="s">
        <v>18</v>
      </c>
      <c r="C47" s="51" t="s">
        <v>62</v>
      </c>
      <c r="D47" s="59">
        <v>30222348056.57</v>
      </c>
      <c r="E47" s="60">
        <v>11.33</v>
      </c>
      <c r="F47" s="59">
        <v>30222348056.57</v>
      </c>
      <c r="G47" s="60">
        <v>11.33</v>
      </c>
      <c r="H47" s="22"/>
      <c r="I47" s="23"/>
      <c r="J47" s="23"/>
      <c r="K47" s="7"/>
    </row>
    <row r="48" spans="1:12" ht="12.95" customHeight="1">
      <c r="A48" s="45"/>
      <c r="B48" s="21"/>
      <c r="C48" s="21"/>
      <c r="D48" s="64">
        <f>SUM(D45:D47)</f>
        <v>46417503784.580002</v>
      </c>
      <c r="E48" s="65"/>
      <c r="F48" s="64">
        <f>SUM(F45:F47)</f>
        <v>46364962525.330002</v>
      </c>
      <c r="G48" s="65"/>
      <c r="H48" s="22"/>
      <c r="I48" s="23"/>
      <c r="J48" s="23"/>
      <c r="K48" s="7"/>
    </row>
    <row r="49" spans="1:12" ht="12.95" customHeight="1" thickBot="1">
      <c r="A49" s="45"/>
      <c r="B49" s="21"/>
      <c r="C49" s="21" t="s">
        <v>4</v>
      </c>
      <c r="D49" s="64"/>
      <c r="E49" s="65"/>
      <c r="F49" s="64"/>
      <c r="G49" s="65"/>
      <c r="H49" s="22"/>
      <c r="I49" s="23"/>
      <c r="J49" s="23"/>
      <c r="K49" s="7"/>
      <c r="L49" s="24"/>
    </row>
    <row r="50" spans="1:12" ht="12.95" customHeight="1" thickBot="1">
      <c r="A50" s="45">
        <v>36</v>
      </c>
      <c r="B50" s="20" t="s">
        <v>27</v>
      </c>
      <c r="C50" s="51" t="s">
        <v>63</v>
      </c>
      <c r="D50" s="69">
        <v>119171953</v>
      </c>
      <c r="E50" s="60">
        <v>75.599999999999994</v>
      </c>
      <c r="F50" s="69">
        <v>114850828</v>
      </c>
      <c r="G50" s="60">
        <v>74.28</v>
      </c>
      <c r="H50" s="22"/>
      <c r="I50" s="23"/>
      <c r="J50" s="23"/>
      <c r="K50" s="7"/>
      <c r="L50" s="24"/>
    </row>
    <row r="51" spans="1:12" ht="12.95" customHeight="1" thickBot="1">
      <c r="A51" s="45">
        <v>37</v>
      </c>
      <c r="B51" s="20" t="s">
        <v>29</v>
      </c>
      <c r="C51" s="51" t="s">
        <v>64</v>
      </c>
      <c r="D51" s="66">
        <v>1079284008.3699999</v>
      </c>
      <c r="E51" s="76">
        <v>1.1920999999999999</v>
      </c>
      <c r="F51" s="66">
        <v>1071841049.51</v>
      </c>
      <c r="G51" s="76">
        <v>1.1839999999999999</v>
      </c>
      <c r="H51" s="22"/>
      <c r="I51" s="23"/>
      <c r="J51" s="23"/>
      <c r="K51" s="7"/>
      <c r="L51" s="24"/>
    </row>
    <row r="52" spans="1:12" ht="12.95" customHeight="1" thickBot="1">
      <c r="A52" s="45">
        <v>38</v>
      </c>
      <c r="B52" s="20" t="s">
        <v>65</v>
      </c>
      <c r="C52" s="53" t="s">
        <v>66</v>
      </c>
      <c r="D52" s="66">
        <v>932277046.88</v>
      </c>
      <c r="E52" s="60">
        <v>1.57</v>
      </c>
      <c r="F52" s="66">
        <v>907768287.29999995</v>
      </c>
      <c r="G52" s="60">
        <v>1.53</v>
      </c>
      <c r="H52" s="22"/>
      <c r="I52" s="23"/>
      <c r="J52" s="23"/>
      <c r="K52" s="7"/>
      <c r="L52" s="24"/>
    </row>
    <row r="53" spans="1:12" ht="12.95" customHeight="1" thickBot="1">
      <c r="A53" s="45">
        <v>39</v>
      </c>
      <c r="B53" s="20" t="s">
        <v>67</v>
      </c>
      <c r="C53" s="53" t="s">
        <v>68</v>
      </c>
      <c r="D53" s="70">
        <v>4621812912.5600004</v>
      </c>
      <c r="E53" s="60">
        <v>112.8</v>
      </c>
      <c r="F53" s="70">
        <v>4566935372.6400003</v>
      </c>
      <c r="G53" s="60">
        <v>111.48</v>
      </c>
      <c r="H53" s="22"/>
      <c r="I53" s="23"/>
      <c r="J53" s="23"/>
      <c r="K53" s="7"/>
      <c r="L53" s="24"/>
    </row>
    <row r="54" spans="1:12" ht="12.95" customHeight="1" thickBot="1">
      <c r="A54" s="45">
        <v>40</v>
      </c>
      <c r="B54" s="20" t="s">
        <v>27</v>
      </c>
      <c r="C54" s="51" t="s">
        <v>69</v>
      </c>
      <c r="D54" s="66">
        <v>126036190</v>
      </c>
      <c r="E54" s="60">
        <v>2.15</v>
      </c>
      <c r="F54" s="66">
        <v>123407534</v>
      </c>
      <c r="G54" s="60">
        <v>2.11</v>
      </c>
      <c r="H54" s="22"/>
      <c r="I54" s="23"/>
      <c r="J54" s="23"/>
      <c r="K54" s="7"/>
      <c r="L54" s="24"/>
    </row>
    <row r="55" spans="1:12" ht="12.95" customHeight="1" thickBot="1">
      <c r="A55" s="45">
        <v>41</v>
      </c>
      <c r="B55" s="20" t="s">
        <v>14</v>
      </c>
      <c r="C55" s="51" t="s">
        <v>70</v>
      </c>
      <c r="D55" s="60">
        <v>1033375231.37</v>
      </c>
      <c r="E55" s="76">
        <v>1604.51</v>
      </c>
      <c r="F55" s="60">
        <v>1022976987.25</v>
      </c>
      <c r="G55" s="76">
        <v>1600.8</v>
      </c>
      <c r="H55" s="22"/>
      <c r="I55" s="23"/>
      <c r="J55" s="23"/>
      <c r="K55" s="7"/>
      <c r="L55" s="24"/>
    </row>
    <row r="56" spans="1:12" ht="12.95" customHeight="1" thickBot="1">
      <c r="A56" s="45">
        <v>42</v>
      </c>
      <c r="B56" s="26" t="s">
        <v>25</v>
      </c>
      <c r="C56" s="51" t="s">
        <v>71</v>
      </c>
      <c r="D56" s="71">
        <v>43841872.439999998</v>
      </c>
      <c r="E56" s="56">
        <v>20.63</v>
      </c>
      <c r="F56" s="71">
        <v>41849588.020000003</v>
      </c>
      <c r="G56" s="56">
        <v>19.670000000000002</v>
      </c>
      <c r="H56" s="22"/>
      <c r="I56" s="23"/>
      <c r="J56" s="23"/>
      <c r="K56" s="7"/>
      <c r="L56" s="24"/>
    </row>
    <row r="57" spans="1:12" ht="12.95" customHeight="1" thickBot="1">
      <c r="A57" s="45">
        <v>43</v>
      </c>
      <c r="B57" s="26" t="s">
        <v>97</v>
      </c>
      <c r="C57" s="51" t="s">
        <v>96</v>
      </c>
      <c r="D57" s="71">
        <v>212966556.50999999</v>
      </c>
      <c r="E57" s="56">
        <v>88.66</v>
      </c>
      <c r="F57" s="71">
        <v>210072020.75</v>
      </c>
      <c r="G57" s="56">
        <v>87.45</v>
      </c>
      <c r="H57" s="22"/>
      <c r="I57" s="23"/>
      <c r="J57" s="23"/>
      <c r="K57" s="7"/>
    </row>
    <row r="58" spans="1:12" ht="12.95" customHeight="1">
      <c r="A58" s="45"/>
      <c r="B58" s="21"/>
      <c r="C58" s="21"/>
      <c r="D58" s="64">
        <f>SUM(D50:D57)</f>
        <v>8168765771.1300001</v>
      </c>
      <c r="E58" s="64"/>
      <c r="F58" s="64">
        <f t="shared" ref="F58" si="0">SUM(F50:F57)</f>
        <v>8059701667.4700012</v>
      </c>
      <c r="G58" s="64"/>
      <c r="H58" s="22"/>
      <c r="I58" s="23"/>
      <c r="J58" s="23"/>
      <c r="K58" s="7"/>
    </row>
    <row r="59" spans="1:12" ht="12.95" customHeight="1" thickBot="1">
      <c r="A59" s="45"/>
      <c r="B59" s="21"/>
      <c r="C59" s="21" t="s">
        <v>5</v>
      </c>
      <c r="D59" s="64"/>
      <c r="E59" s="65"/>
      <c r="F59" s="64"/>
      <c r="G59" s="65"/>
      <c r="I59" s="23"/>
      <c r="J59" s="23"/>
      <c r="K59" s="7"/>
      <c r="L59" s="24"/>
    </row>
    <row r="60" spans="1:12" s="31" customFormat="1" ht="12.95" customHeight="1" thickBot="1">
      <c r="A60" s="45">
        <v>44</v>
      </c>
      <c r="B60" s="20" t="s">
        <v>37</v>
      </c>
      <c r="C60" s="53" t="s">
        <v>72</v>
      </c>
      <c r="D60" s="60">
        <v>706668521.13</v>
      </c>
      <c r="E60" s="76">
        <v>12.1556</v>
      </c>
      <c r="F60" s="60">
        <v>701384546.5</v>
      </c>
      <c r="G60" s="76">
        <v>12.0708</v>
      </c>
      <c r="I60" s="23"/>
      <c r="J60" s="23"/>
      <c r="K60" s="7"/>
      <c r="L60" s="24"/>
    </row>
    <row r="61" spans="1:12" ht="12.95" customHeight="1" thickBot="1">
      <c r="A61" s="45">
        <v>45</v>
      </c>
      <c r="B61" s="20" t="s">
        <v>73</v>
      </c>
      <c r="C61" s="53" t="s">
        <v>74</v>
      </c>
      <c r="D61" s="60">
        <v>1946604821.78</v>
      </c>
      <c r="E61" s="60">
        <v>0.9</v>
      </c>
      <c r="F61" s="60">
        <v>1934583560.0899999</v>
      </c>
      <c r="G61" s="60">
        <v>0.88</v>
      </c>
      <c r="I61" s="23"/>
      <c r="J61" s="23"/>
      <c r="K61" s="31"/>
      <c r="L61" s="24"/>
    </row>
    <row r="62" spans="1:12" ht="12" customHeight="1" thickBot="1">
      <c r="A62" s="45">
        <v>46</v>
      </c>
      <c r="B62" s="20" t="s">
        <v>14</v>
      </c>
      <c r="C62" s="53" t="s">
        <v>75</v>
      </c>
      <c r="D62" s="60">
        <v>1927084268.8199999</v>
      </c>
      <c r="E62" s="60">
        <v>0.78</v>
      </c>
      <c r="F62" s="60">
        <v>1901146884.9200001</v>
      </c>
      <c r="G62" s="60">
        <v>0.77</v>
      </c>
      <c r="I62" s="23"/>
      <c r="J62" s="23"/>
      <c r="K62" s="7"/>
      <c r="L62" s="24"/>
    </row>
    <row r="63" spans="1:12" ht="12" customHeight="1" thickBot="1">
      <c r="A63" s="45">
        <v>47</v>
      </c>
      <c r="B63" s="20" t="s">
        <v>16</v>
      </c>
      <c r="C63" s="53" t="s">
        <v>76</v>
      </c>
      <c r="D63" s="60">
        <v>234774648</v>
      </c>
      <c r="E63" s="76">
        <v>22.14</v>
      </c>
      <c r="F63" s="60">
        <v>227903366.52000001</v>
      </c>
      <c r="G63" s="76">
        <v>21.473700000000001</v>
      </c>
      <c r="I63" s="23"/>
      <c r="J63" s="23"/>
      <c r="K63" s="7"/>
      <c r="L63" s="32"/>
    </row>
    <row r="64" spans="1:12" ht="12" customHeight="1" thickBot="1">
      <c r="A64" s="45">
        <v>48</v>
      </c>
      <c r="B64" s="20" t="s">
        <v>14</v>
      </c>
      <c r="C64" s="54" t="s">
        <v>77</v>
      </c>
      <c r="D64" s="60">
        <v>130357298.18000001</v>
      </c>
      <c r="E64" s="60">
        <v>134.25</v>
      </c>
      <c r="F64" s="60">
        <v>131136217.03</v>
      </c>
      <c r="G64" s="60">
        <v>131.81</v>
      </c>
      <c r="I64" s="23"/>
      <c r="J64" s="23"/>
      <c r="K64" s="7"/>
      <c r="L64" s="24"/>
    </row>
    <row r="65" spans="1:12" ht="12" customHeight="1">
      <c r="A65" s="45"/>
      <c r="B65" s="29"/>
      <c r="C65" s="29"/>
      <c r="D65" s="72">
        <f>SUM(D60:D64)</f>
        <v>4945489557.9099998</v>
      </c>
      <c r="E65" s="65"/>
      <c r="F65" s="72">
        <f>SUM(F60:F64)</f>
        <v>4896154575.0600004</v>
      </c>
      <c r="G65" s="65"/>
      <c r="I65" s="23"/>
      <c r="J65" s="23"/>
      <c r="K65" s="7"/>
      <c r="L65" s="24"/>
    </row>
    <row r="66" spans="1:12" ht="12" customHeight="1" thickBot="1">
      <c r="A66" s="45"/>
      <c r="B66" s="29"/>
      <c r="C66" s="29" t="s">
        <v>7</v>
      </c>
      <c r="D66" s="64"/>
      <c r="E66" s="65"/>
      <c r="F66" s="64"/>
      <c r="G66" s="65"/>
      <c r="I66" s="23"/>
      <c r="J66" s="23"/>
      <c r="K66" s="7"/>
      <c r="L66" s="24"/>
    </row>
    <row r="67" spans="1:12" ht="12" customHeight="1" thickBot="1">
      <c r="A67" s="45">
        <v>49</v>
      </c>
      <c r="B67" s="26" t="s">
        <v>25</v>
      </c>
      <c r="C67" s="51" t="s">
        <v>78</v>
      </c>
      <c r="D67" s="64">
        <v>932324499.29999995</v>
      </c>
      <c r="E67" s="56">
        <v>552.20000000000005</v>
      </c>
      <c r="F67" s="64">
        <v>937893240.41999996</v>
      </c>
      <c r="G67" s="56">
        <v>552.20000000000005</v>
      </c>
      <c r="I67" s="23"/>
      <c r="J67" s="23"/>
      <c r="K67" s="7"/>
      <c r="L67" s="24"/>
    </row>
    <row r="68" spans="1:12" ht="12" customHeight="1" thickBot="1">
      <c r="A68" s="45"/>
      <c r="B68" s="26"/>
      <c r="C68" s="21"/>
      <c r="D68" s="64"/>
      <c r="E68" s="65"/>
      <c r="F68" s="64"/>
      <c r="G68" s="65"/>
      <c r="I68" s="23"/>
      <c r="J68" s="23"/>
      <c r="K68" s="7"/>
      <c r="L68" s="24"/>
    </row>
    <row r="69" spans="1:12" ht="12" customHeight="1" thickBot="1">
      <c r="A69" s="45"/>
      <c r="B69" s="20"/>
      <c r="C69" s="29" t="s">
        <v>6</v>
      </c>
      <c r="D69" s="64"/>
      <c r="E69" s="65"/>
      <c r="F69" s="64"/>
      <c r="G69" s="65"/>
      <c r="I69" s="23"/>
      <c r="J69" s="23"/>
      <c r="K69" s="7"/>
      <c r="L69" s="24"/>
    </row>
    <row r="70" spans="1:12" ht="12" customHeight="1" thickBot="1">
      <c r="A70" s="45">
        <v>50</v>
      </c>
      <c r="B70" s="20" t="s">
        <v>14</v>
      </c>
      <c r="C70" s="53" t="s">
        <v>79</v>
      </c>
      <c r="D70" s="71">
        <v>327916207.31999999</v>
      </c>
      <c r="E70" s="56">
        <v>1411.11</v>
      </c>
      <c r="F70" s="71">
        <v>317880265.18000001</v>
      </c>
      <c r="G70" s="56">
        <v>1394.66</v>
      </c>
      <c r="I70" s="23"/>
      <c r="J70" s="23"/>
      <c r="K70" s="7"/>
      <c r="L70" s="24"/>
    </row>
    <row r="71" spans="1:12" ht="12" customHeight="1" thickBot="1">
      <c r="A71" s="45">
        <v>51</v>
      </c>
      <c r="B71" s="20" t="s">
        <v>14</v>
      </c>
      <c r="C71" s="53" t="s">
        <v>80</v>
      </c>
      <c r="D71" s="71">
        <v>1637615680.2</v>
      </c>
      <c r="E71" s="56">
        <v>1913.61</v>
      </c>
      <c r="F71" s="71">
        <v>1640014977.46</v>
      </c>
      <c r="G71" s="56">
        <v>1917.58</v>
      </c>
      <c r="I71" s="23"/>
      <c r="J71" s="23"/>
      <c r="K71" s="7"/>
      <c r="L71" s="24"/>
    </row>
    <row r="72" spans="1:12" ht="12" customHeight="1" thickBot="1">
      <c r="A72" s="45">
        <v>52</v>
      </c>
      <c r="B72" s="20" t="s">
        <v>14</v>
      </c>
      <c r="C72" s="53" t="s">
        <v>81</v>
      </c>
      <c r="D72" s="71">
        <v>706887291.54999995</v>
      </c>
      <c r="E72" s="56" t="s">
        <v>100</v>
      </c>
      <c r="F72" s="71">
        <v>706116407.62</v>
      </c>
      <c r="G72" s="56">
        <v>1707.58</v>
      </c>
      <c r="I72" s="23"/>
      <c r="J72" s="23"/>
      <c r="K72" s="7"/>
      <c r="L72" s="24"/>
    </row>
    <row r="73" spans="1:12" ht="12" customHeight="1">
      <c r="A73" s="45"/>
      <c r="B73" s="28"/>
      <c r="C73" s="29"/>
      <c r="D73" s="64">
        <f>SUM(D70:D72)</f>
        <v>2672419179.0699997</v>
      </c>
      <c r="E73" s="65"/>
      <c r="F73" s="64">
        <f>SUM(F70:F72)</f>
        <v>2664011650.2600002</v>
      </c>
      <c r="G73" s="65"/>
      <c r="I73" s="23"/>
      <c r="J73" s="23"/>
      <c r="K73" s="7"/>
      <c r="L73" s="24"/>
    </row>
    <row r="74" spans="1:12" ht="12" customHeight="1">
      <c r="A74" s="45"/>
      <c r="B74" s="28" t="s">
        <v>82</v>
      </c>
      <c r="C74" s="29"/>
      <c r="D74" s="64">
        <f>SUM(D24,D31,D43,D48,D58,D65,D67,D73)</f>
        <v>170973745903.26999</v>
      </c>
      <c r="E74" s="65"/>
      <c r="F74" s="64">
        <f>SUM(F24,F31,F43,F48,F58,F65,F67,F73)</f>
        <v>173183865762.3407</v>
      </c>
      <c r="G74" s="65"/>
      <c r="I74" s="23"/>
      <c r="J74" s="23"/>
      <c r="K74" s="7"/>
      <c r="L74" s="24"/>
    </row>
    <row r="75" spans="1:12" ht="15" customHeight="1">
      <c r="A75" s="45"/>
      <c r="B75" s="28"/>
      <c r="C75" s="29"/>
      <c r="D75" s="64"/>
      <c r="E75" s="65"/>
      <c r="F75" s="64"/>
      <c r="G75" s="65"/>
      <c r="I75" s="23"/>
      <c r="J75" s="23"/>
      <c r="K75" s="7"/>
    </row>
    <row r="76" spans="1:12" ht="24.75" customHeight="1">
      <c r="A76" s="45"/>
      <c r="B76" s="29"/>
      <c r="C76" s="29" t="s">
        <v>83</v>
      </c>
      <c r="D76" s="27" t="s">
        <v>103</v>
      </c>
      <c r="E76" s="65"/>
      <c r="F76" s="27" t="s">
        <v>107</v>
      </c>
      <c r="G76" s="65"/>
      <c r="I76" s="23"/>
      <c r="J76" s="23"/>
      <c r="K76" s="7"/>
    </row>
    <row r="77" spans="1:12" ht="12" customHeight="1" thickBot="1">
      <c r="A77" s="45">
        <v>1</v>
      </c>
      <c r="B77" s="30" t="s">
        <v>84</v>
      </c>
      <c r="C77" s="55" t="s">
        <v>85</v>
      </c>
      <c r="D77" s="71">
        <v>2021435542.6500001</v>
      </c>
      <c r="E77" s="56">
        <v>13.59</v>
      </c>
      <c r="F77" s="71">
        <v>1964610000</v>
      </c>
      <c r="G77" s="56">
        <v>13.15</v>
      </c>
      <c r="K77" s="7"/>
    </row>
    <row r="78" spans="1:12" ht="12" customHeight="1">
      <c r="A78" s="45">
        <v>2</v>
      </c>
      <c r="B78" s="35" t="s">
        <v>86</v>
      </c>
      <c r="C78" s="55" t="s">
        <v>87</v>
      </c>
      <c r="D78" s="71">
        <v>317850000</v>
      </c>
      <c r="E78" s="56">
        <v>2119</v>
      </c>
      <c r="F78" s="71">
        <v>342450000</v>
      </c>
      <c r="G78" s="56">
        <v>2283</v>
      </c>
      <c r="K78" s="7"/>
    </row>
    <row r="79" spans="1:12" ht="12" customHeight="1">
      <c r="A79" s="45">
        <v>3</v>
      </c>
      <c r="B79" s="29" t="s">
        <v>73</v>
      </c>
      <c r="C79" s="55" t="s">
        <v>108</v>
      </c>
      <c r="D79" s="71">
        <v>597314408.87</v>
      </c>
      <c r="E79" s="56">
        <v>9.34</v>
      </c>
      <c r="F79" s="71">
        <v>557687839.16999996</v>
      </c>
      <c r="G79" s="56">
        <v>8.99</v>
      </c>
      <c r="K79" s="7"/>
    </row>
    <row r="80" spans="1:12" ht="12" customHeight="1">
      <c r="A80" s="45">
        <v>4</v>
      </c>
      <c r="B80" s="29" t="s">
        <v>101</v>
      </c>
      <c r="C80" s="55" t="s">
        <v>102</v>
      </c>
      <c r="D80" s="71">
        <v>1022261353.96</v>
      </c>
      <c r="E80" s="56">
        <v>89.3</v>
      </c>
      <c r="F80" s="71">
        <v>983295377.28999996</v>
      </c>
      <c r="G80" s="56">
        <v>85.9</v>
      </c>
      <c r="K80" s="7"/>
    </row>
    <row r="81" spans="1:12" ht="12" customHeight="1">
      <c r="A81" s="45"/>
      <c r="B81" s="30" t="s">
        <v>88</v>
      </c>
      <c r="C81" s="34"/>
      <c r="D81" s="73">
        <f>SUM(D77:D80)</f>
        <v>3958861305.48</v>
      </c>
      <c r="E81" s="65"/>
      <c r="F81" s="73">
        <f>SUM(F77:F80)</f>
        <v>3848043216.46</v>
      </c>
      <c r="G81" s="65"/>
      <c r="I81" s="23"/>
      <c r="J81" s="23"/>
      <c r="K81" s="7"/>
      <c r="L81" s="24"/>
    </row>
    <row r="82" spans="1:12" ht="12" customHeight="1" thickBot="1">
      <c r="A82" s="47"/>
      <c r="B82" s="46" t="s">
        <v>89</v>
      </c>
      <c r="C82" s="46"/>
      <c r="D82" s="74">
        <f>SUM(D74,D81)</f>
        <v>174932607208.75</v>
      </c>
      <c r="E82" s="75"/>
      <c r="F82" s="74">
        <f>SUM(F74,F81)</f>
        <v>177031908978.80069</v>
      </c>
      <c r="G82" s="75"/>
      <c r="K82" s="7"/>
    </row>
    <row r="83" spans="1:12" ht="12" customHeight="1">
      <c r="A83" s="47"/>
      <c r="B83" s="30"/>
      <c r="C83" s="30"/>
      <c r="D83" s="81"/>
      <c r="E83" s="81"/>
      <c r="G83" s="8"/>
      <c r="I83" s="23"/>
      <c r="J83" s="23"/>
      <c r="K83" s="7"/>
      <c r="L83" s="24"/>
    </row>
    <row r="84" spans="1:12" ht="12" customHeight="1">
      <c r="A84" s="47"/>
      <c r="B84" s="30"/>
      <c r="C84" s="30"/>
      <c r="D84" s="81"/>
      <c r="E84" s="81"/>
      <c r="G84" s="8"/>
      <c r="I84" s="23"/>
      <c r="J84" s="23"/>
      <c r="K84" s="7"/>
      <c r="L84" s="24"/>
    </row>
    <row r="85" spans="1:12" ht="12" customHeight="1">
      <c r="A85" s="47"/>
      <c r="B85" s="30"/>
      <c r="C85" s="30"/>
      <c r="D85" s="30"/>
      <c r="E85" s="30"/>
      <c r="F85" s="30"/>
      <c r="G85" s="30"/>
      <c r="K85" s="7"/>
    </row>
    <row r="86" spans="1:12" ht="12" customHeight="1">
      <c r="A86" s="47"/>
      <c r="B86" s="30"/>
      <c r="C86" s="30"/>
      <c r="D86" s="81"/>
      <c r="E86" s="81"/>
      <c r="G86" s="8"/>
      <c r="K86" s="7"/>
    </row>
    <row r="87" spans="1:12" ht="12" customHeight="1">
      <c r="A87" s="47"/>
      <c r="B87" s="30"/>
      <c r="C87" s="30"/>
      <c r="D87" s="81"/>
      <c r="E87" s="81"/>
      <c r="G87" s="37"/>
      <c r="K87" s="7"/>
    </row>
    <row r="88" spans="1:12" ht="12" customHeight="1">
      <c r="A88" s="47"/>
      <c r="B88" s="30"/>
      <c r="C88" s="30"/>
      <c r="D88" s="81"/>
      <c r="E88" s="81"/>
      <c r="G88" s="8"/>
      <c r="K88" s="7"/>
    </row>
    <row r="89" spans="1:12" ht="12" customHeight="1">
      <c r="A89" s="47"/>
      <c r="B89" s="30"/>
      <c r="C89" s="30"/>
      <c r="D89" s="30"/>
      <c r="E89" s="30"/>
      <c r="F89" s="30"/>
      <c r="G89" s="30"/>
      <c r="K89" s="7"/>
    </row>
    <row r="90" spans="1:12" ht="12" customHeight="1">
      <c r="A90" s="48"/>
      <c r="B90" s="30"/>
      <c r="C90" s="30"/>
      <c r="D90" s="30"/>
      <c r="E90" s="30"/>
      <c r="F90" s="30"/>
      <c r="G90" s="30"/>
      <c r="K90" s="7"/>
    </row>
    <row r="91" spans="1:12" ht="12" customHeight="1">
      <c r="A91" s="49"/>
      <c r="B91" s="30"/>
      <c r="C91" s="30"/>
      <c r="D91" s="30"/>
      <c r="E91" s="30"/>
      <c r="F91" s="30"/>
      <c r="G91" s="30"/>
      <c r="K91" s="7"/>
    </row>
    <row r="92" spans="1:12" ht="12" customHeight="1">
      <c r="A92" s="49"/>
      <c r="B92" s="30"/>
      <c r="C92" s="30"/>
      <c r="D92" s="30"/>
      <c r="E92" s="30"/>
      <c r="F92" s="30"/>
      <c r="G92" s="30"/>
      <c r="K92" s="7"/>
    </row>
    <row r="93" spans="1:12" ht="12" customHeight="1">
      <c r="A93" s="49"/>
      <c r="B93" s="30"/>
      <c r="C93" s="30"/>
      <c r="D93" s="30"/>
      <c r="E93" s="30"/>
      <c r="F93" s="30"/>
      <c r="G93" s="30"/>
      <c r="H93" s="31"/>
      <c r="K93" s="33"/>
    </row>
    <row r="94" spans="1:12" ht="12" customHeight="1">
      <c r="A94" s="49"/>
      <c r="B94" s="30"/>
      <c r="C94" s="30"/>
      <c r="D94" s="30"/>
      <c r="E94" s="30"/>
      <c r="F94" s="30"/>
      <c r="G94" s="30"/>
      <c r="H94" s="31"/>
      <c r="K94" s="33"/>
    </row>
    <row r="95" spans="1:12" ht="12" customHeight="1">
      <c r="A95" s="49"/>
      <c r="B95" s="30"/>
      <c r="C95" s="30"/>
      <c r="D95" s="30"/>
      <c r="E95" s="30"/>
      <c r="F95" s="30"/>
      <c r="G95" s="30"/>
      <c r="H95" s="31"/>
      <c r="K95" s="33"/>
    </row>
    <row r="96" spans="1:12" ht="12" customHeight="1">
      <c r="A96" s="49"/>
      <c r="B96" s="30"/>
      <c r="C96" s="30"/>
      <c r="D96" s="30"/>
      <c r="E96" s="30"/>
      <c r="F96" s="30"/>
      <c r="G96" s="30"/>
      <c r="H96" s="31"/>
      <c r="K96" s="33"/>
    </row>
    <row r="97" spans="1:11" ht="12" customHeight="1">
      <c r="A97" s="49"/>
      <c r="B97" s="28"/>
      <c r="C97" s="28"/>
      <c r="D97" s="30"/>
      <c r="E97" s="30"/>
      <c r="F97" s="30"/>
      <c r="G97" s="30"/>
      <c r="H97" s="31"/>
      <c r="K97" s="33"/>
    </row>
    <row r="98" spans="1:11" ht="12" customHeight="1">
      <c r="A98" s="49"/>
      <c r="B98" s="28"/>
      <c r="C98" s="28"/>
      <c r="D98" s="30"/>
      <c r="E98" s="30"/>
      <c r="F98" s="30"/>
      <c r="G98" s="30"/>
      <c r="H98" s="31"/>
      <c r="K98" s="33"/>
    </row>
    <row r="99" spans="1:11" ht="12" customHeight="1">
      <c r="A99" s="49"/>
      <c r="B99" s="28"/>
      <c r="C99" s="28"/>
      <c r="D99" s="30"/>
      <c r="E99" s="30"/>
      <c r="F99" s="30"/>
      <c r="G99" s="30"/>
      <c r="H99" s="31"/>
      <c r="K99" s="33"/>
    </row>
    <row r="100" spans="1:11" ht="12" customHeight="1">
      <c r="A100" s="49"/>
      <c r="B100" s="28"/>
      <c r="C100" s="28"/>
      <c r="D100" s="30"/>
      <c r="E100" s="30"/>
      <c r="F100" s="30"/>
      <c r="G100" s="30"/>
      <c r="H100" s="31"/>
      <c r="K100" s="33"/>
    </row>
    <row r="101" spans="1:11" ht="12" customHeight="1">
      <c r="A101" s="49"/>
      <c r="B101" s="28"/>
      <c r="C101" s="28"/>
      <c r="D101" s="30"/>
      <c r="E101" s="30"/>
      <c r="F101" s="30"/>
      <c r="G101" s="30"/>
      <c r="H101" s="31"/>
      <c r="K101" s="33"/>
    </row>
    <row r="102" spans="1:11" ht="12" customHeight="1">
      <c r="A102" s="11"/>
      <c r="B102" s="28"/>
      <c r="C102" s="28"/>
      <c r="D102" s="30"/>
      <c r="E102" s="30"/>
      <c r="F102" s="30"/>
      <c r="G102" s="30"/>
      <c r="H102" s="31"/>
      <c r="K102" s="33"/>
    </row>
    <row r="103" spans="1:11" ht="12" customHeight="1">
      <c r="B103" s="38"/>
      <c r="C103" s="38"/>
      <c r="D103" s="31"/>
      <c r="E103" s="31"/>
      <c r="F103" s="31"/>
      <c r="G103" s="31"/>
      <c r="K103" s="33"/>
    </row>
    <row r="104" spans="1:11" ht="12" customHeight="1">
      <c r="B104" s="39"/>
      <c r="C104" s="39"/>
      <c r="K104" s="33"/>
    </row>
    <row r="105" spans="1:11" ht="12" customHeight="1">
      <c r="B105" s="39"/>
      <c r="C105" s="39"/>
      <c r="K105" s="33"/>
    </row>
    <row r="106" spans="1:11" ht="12" customHeight="1">
      <c r="B106" s="39"/>
      <c r="C106" s="39"/>
      <c r="K106" s="33"/>
    </row>
    <row r="107" spans="1:11" ht="12" customHeight="1">
      <c r="B107" s="39"/>
      <c r="C107" s="39"/>
      <c r="K107" s="33"/>
    </row>
    <row r="108" spans="1:11" ht="12" customHeight="1">
      <c r="B108" s="39"/>
      <c r="C108" s="39"/>
      <c r="K108" s="33"/>
    </row>
    <row r="109" spans="1:11" ht="12" customHeight="1">
      <c r="B109" s="39"/>
      <c r="C109" s="39"/>
      <c r="K109" s="33"/>
    </row>
    <row r="110" spans="1:11" ht="12" customHeight="1">
      <c r="B110" s="39"/>
      <c r="C110" s="39"/>
      <c r="K110" s="33"/>
    </row>
    <row r="111" spans="1:11" ht="12" customHeight="1">
      <c r="B111" s="39"/>
      <c r="C111" s="39"/>
      <c r="K111" s="33"/>
    </row>
    <row r="112" spans="1:11" ht="12" customHeight="1">
      <c r="B112" s="39"/>
      <c r="C112" s="39"/>
      <c r="K112" s="33"/>
    </row>
    <row r="113" spans="2:11" ht="12" customHeight="1">
      <c r="B113" s="39"/>
      <c r="C113" s="39"/>
      <c r="K113" s="33"/>
    </row>
    <row r="114" spans="2:11" ht="12" customHeight="1">
      <c r="B114" s="39"/>
      <c r="C114" s="39"/>
      <c r="K114" s="33"/>
    </row>
    <row r="115" spans="2:11" ht="12" customHeight="1">
      <c r="B115" s="39"/>
      <c r="C115" s="39"/>
      <c r="K115" s="33"/>
    </row>
    <row r="116" spans="2:11" ht="12" customHeight="1">
      <c r="B116" s="39"/>
      <c r="C116" s="39"/>
      <c r="K116" s="33"/>
    </row>
    <row r="117" spans="2:11" ht="12" customHeight="1">
      <c r="B117" s="39"/>
      <c r="C117" s="39"/>
      <c r="K117" s="33"/>
    </row>
    <row r="118" spans="2:11" ht="12" customHeight="1">
      <c r="B118" s="39"/>
      <c r="C118" s="39"/>
      <c r="K118" s="33"/>
    </row>
    <row r="119" spans="2:11" ht="12" customHeight="1">
      <c r="B119" s="39"/>
      <c r="C119" s="39"/>
      <c r="K119" s="33"/>
    </row>
    <row r="120" spans="2:11" ht="12" customHeight="1">
      <c r="B120" s="39"/>
      <c r="C120" s="39"/>
      <c r="K120" s="33"/>
    </row>
    <row r="121" spans="2:11" ht="12" customHeight="1">
      <c r="B121" s="39"/>
      <c r="C121" s="39"/>
      <c r="K121" s="33"/>
    </row>
    <row r="122" spans="2:11" ht="12" customHeight="1">
      <c r="B122" s="39"/>
      <c r="C122" s="39"/>
      <c r="K122" s="33"/>
    </row>
    <row r="123" spans="2:11" ht="12" customHeight="1">
      <c r="B123" s="39"/>
      <c r="C123" s="39"/>
      <c r="K123" s="33"/>
    </row>
    <row r="124" spans="2:11" ht="12" customHeight="1">
      <c r="B124" s="39"/>
      <c r="C124" s="39"/>
      <c r="K124" s="33"/>
    </row>
    <row r="125" spans="2:11" ht="12" customHeight="1">
      <c r="B125" s="39"/>
      <c r="C125" s="39"/>
      <c r="K125" s="33"/>
    </row>
    <row r="126" spans="2:11" ht="12" customHeight="1">
      <c r="B126" s="39"/>
      <c r="C126" s="39"/>
      <c r="K126" s="33"/>
    </row>
    <row r="127" spans="2:11" ht="12" customHeight="1">
      <c r="B127" s="39"/>
      <c r="C127" s="39"/>
      <c r="K127" s="33"/>
    </row>
    <row r="128" spans="2:11" ht="12" customHeight="1">
      <c r="B128" s="39"/>
      <c r="C128" s="39"/>
      <c r="K128" s="33"/>
    </row>
    <row r="129" spans="2:11" ht="12" customHeight="1">
      <c r="B129" s="39"/>
      <c r="C129" s="39"/>
      <c r="K129" s="33"/>
    </row>
    <row r="130" spans="2:11" ht="12" customHeight="1">
      <c r="B130" s="39"/>
      <c r="C130" s="39"/>
      <c r="K130" s="33"/>
    </row>
    <row r="131" spans="2:11" ht="12" customHeight="1">
      <c r="B131" s="39"/>
      <c r="C131" s="39"/>
      <c r="K131" s="33"/>
    </row>
    <row r="132" spans="2:11" ht="12" customHeight="1">
      <c r="B132" s="39"/>
      <c r="C132" s="39"/>
      <c r="K132" s="33"/>
    </row>
    <row r="133" spans="2:11" ht="12" customHeight="1">
      <c r="B133" s="39"/>
      <c r="C133" s="39"/>
      <c r="K133" s="33"/>
    </row>
    <row r="134" spans="2:11" ht="12" customHeight="1">
      <c r="B134" s="39"/>
      <c r="C134" s="39"/>
      <c r="K134" s="36"/>
    </row>
    <row r="135" spans="2:11" ht="12" customHeight="1">
      <c r="B135" s="39"/>
      <c r="C135" s="39"/>
      <c r="K135" s="36"/>
    </row>
    <row r="136" spans="2:11" ht="12" customHeight="1">
      <c r="B136" s="39"/>
      <c r="C136" s="39"/>
      <c r="K136" s="36"/>
    </row>
    <row r="137" spans="2:11" ht="12" customHeight="1">
      <c r="B137" s="39"/>
      <c r="C137" s="39"/>
    </row>
    <row r="138" spans="2:11" ht="12" customHeight="1">
      <c r="B138" s="40"/>
      <c r="C138" s="40"/>
    </row>
    <row r="139" spans="2:11" ht="12" customHeight="1">
      <c r="B139" s="40"/>
      <c r="C139" s="40"/>
    </row>
    <row r="140" spans="2:11" ht="12" customHeight="1">
      <c r="B140" s="40"/>
      <c r="C140" s="40"/>
    </row>
  </sheetData>
  <mergeCells count="5">
    <mergeCell ref="F4:G4"/>
    <mergeCell ref="D4:E4"/>
    <mergeCell ref="D83:E84"/>
    <mergeCell ref="D86:E88"/>
    <mergeCell ref="A3:I3"/>
  </mergeCells>
  <pageMargins left="0.7" right="0.33" top="0.75" bottom="0.75" header="0.35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J21"/>
  <sheetViews>
    <sheetView topLeftCell="B1" workbookViewId="0">
      <selection activeCell="J10" sqref="J10"/>
    </sheetView>
  </sheetViews>
  <sheetFormatPr defaultColWidth="8.85546875" defaultRowHeight="15"/>
  <cols>
    <col min="1" max="1" width="0.28515625" hidden="1" customWidth="1"/>
    <col min="2" max="2" width="19.5703125" customWidth="1"/>
    <col min="3" max="4" width="19" bestFit="1" customWidth="1"/>
    <col min="5" max="5" width="20.5703125" customWidth="1"/>
    <col min="6" max="6" width="18.85546875" customWidth="1"/>
    <col min="7" max="7" width="19.7109375" customWidth="1"/>
    <col min="8" max="8" width="19.5703125" customWidth="1"/>
    <col min="9" max="9" width="19.28515625" customWidth="1"/>
    <col min="10" max="10" width="18.7109375" customWidth="1"/>
  </cols>
  <sheetData>
    <row r="1" spans="2:10">
      <c r="C1" s="50">
        <v>41971</v>
      </c>
      <c r="D1" s="50">
        <v>41978</v>
      </c>
      <c r="E1" s="50">
        <v>41985</v>
      </c>
      <c r="F1" s="50">
        <v>41992</v>
      </c>
      <c r="G1" s="50">
        <v>41997</v>
      </c>
      <c r="H1" s="50">
        <v>42369</v>
      </c>
      <c r="I1" s="50">
        <v>42013</v>
      </c>
      <c r="J1" s="50">
        <v>42020</v>
      </c>
    </row>
    <row r="2" spans="2:10">
      <c r="B2" t="s">
        <v>7</v>
      </c>
      <c r="C2" s="2">
        <v>958170955.34000003</v>
      </c>
      <c r="D2" s="2">
        <v>948438117.50999999</v>
      </c>
      <c r="E2" s="2">
        <v>931565663.83000004</v>
      </c>
      <c r="F2" s="2">
        <v>947544544.46000004</v>
      </c>
      <c r="G2" s="2">
        <v>976900106.76999998</v>
      </c>
      <c r="H2" s="2">
        <v>942066028.38999999</v>
      </c>
      <c r="I2" s="2">
        <v>932324499.29999995</v>
      </c>
      <c r="J2" s="2">
        <v>937893240.41999996</v>
      </c>
    </row>
    <row r="3" spans="2:10">
      <c r="B3" t="s">
        <v>6</v>
      </c>
      <c r="C3" s="2">
        <v>2516713364.8600001</v>
      </c>
      <c r="D3" s="2">
        <v>2594501998.5999999</v>
      </c>
      <c r="E3" s="2">
        <v>2647924119.8299999</v>
      </c>
      <c r="F3" s="2">
        <v>2693768658.9299998</v>
      </c>
      <c r="G3" s="2">
        <v>2698090604.25</v>
      </c>
      <c r="H3" s="2">
        <v>2704492172.04</v>
      </c>
      <c r="I3" s="2">
        <v>2672419179.0700002</v>
      </c>
      <c r="J3" s="2">
        <v>2664011650.2600002</v>
      </c>
    </row>
    <row r="4" spans="2:10">
      <c r="B4" t="s">
        <v>5</v>
      </c>
      <c r="C4" s="2">
        <v>5360754574.8699999</v>
      </c>
      <c r="D4" s="2">
        <v>5232988840.5100002</v>
      </c>
      <c r="E4" s="2">
        <v>5048201355.8400002</v>
      </c>
      <c r="F4" s="2">
        <v>4920865237.1400003</v>
      </c>
      <c r="G4" s="2">
        <v>5189054327.25</v>
      </c>
      <c r="H4" s="2">
        <v>5227812071.5200005</v>
      </c>
      <c r="I4" s="2">
        <v>4945489557.9099998</v>
      </c>
      <c r="J4" s="2">
        <v>4896154575.0600004</v>
      </c>
    </row>
    <row r="5" spans="2:10">
      <c r="B5" t="s">
        <v>4</v>
      </c>
      <c r="C5" s="2">
        <v>8549982496.6700001</v>
      </c>
      <c r="D5" s="2">
        <v>8462730965.0200005</v>
      </c>
      <c r="E5" s="2">
        <v>8219271602.2200003</v>
      </c>
      <c r="F5" s="2">
        <v>7230894355.6400003</v>
      </c>
      <c r="G5" s="2">
        <v>7500191794.3800001</v>
      </c>
      <c r="H5" s="2">
        <v>8476229383.3000002</v>
      </c>
      <c r="I5" s="2">
        <v>8168765771.1300001</v>
      </c>
      <c r="J5" s="2">
        <v>8059701667.4700003</v>
      </c>
    </row>
    <row r="6" spans="2:10">
      <c r="B6" t="s">
        <v>2</v>
      </c>
      <c r="C6" s="2">
        <v>16820099507.32</v>
      </c>
      <c r="D6" s="2">
        <v>16673301750.01</v>
      </c>
      <c r="E6" s="2">
        <v>17161968671.1</v>
      </c>
      <c r="F6" s="2">
        <v>15413062702.43</v>
      </c>
      <c r="G6" s="2">
        <v>16716617620.690001</v>
      </c>
      <c r="H6" s="2">
        <v>17325027594.040001</v>
      </c>
      <c r="I6" s="2">
        <v>15062708630.860001</v>
      </c>
      <c r="J6" s="2">
        <v>17222359770.720001</v>
      </c>
    </row>
    <row r="7" spans="2:10">
      <c r="B7" t="s">
        <v>0</v>
      </c>
      <c r="C7" s="2">
        <v>36616718094.900002</v>
      </c>
      <c r="D7" s="2">
        <v>35368496196.529999</v>
      </c>
      <c r="E7" s="2">
        <v>33583942926.650002</v>
      </c>
      <c r="F7" s="2">
        <v>32562015636.259998</v>
      </c>
      <c r="G7" s="2">
        <v>34639521724.559998</v>
      </c>
      <c r="H7" s="2">
        <v>34793141071.730003</v>
      </c>
      <c r="I7" s="2">
        <v>32369398469.02</v>
      </c>
      <c r="J7" s="2">
        <v>31601691932.66</v>
      </c>
    </row>
    <row r="8" spans="2:10">
      <c r="B8" t="s">
        <v>3</v>
      </c>
      <c r="C8" s="2">
        <v>45015203989.040001</v>
      </c>
      <c r="D8" s="2">
        <v>45913049593.699997</v>
      </c>
      <c r="E8" s="2">
        <v>47793727146.279999</v>
      </c>
      <c r="F8" s="2">
        <v>47791698900.370003</v>
      </c>
      <c r="G8" s="2">
        <v>47779535871.849998</v>
      </c>
      <c r="H8" s="2">
        <v>46401963458.239998</v>
      </c>
      <c r="I8" s="2">
        <v>46417503784.580002</v>
      </c>
      <c r="J8" s="2">
        <v>46364962525.330002</v>
      </c>
    </row>
    <row r="9" spans="2:10">
      <c r="B9" t="s">
        <v>1</v>
      </c>
      <c r="C9" s="2">
        <v>60389777283.18</v>
      </c>
      <c r="D9" s="2">
        <v>60776767945.239998</v>
      </c>
      <c r="E9" s="2">
        <v>60301284996.120003</v>
      </c>
      <c r="F9" s="2">
        <v>59089730934.120003</v>
      </c>
      <c r="G9" s="2">
        <v>59002746188.169998</v>
      </c>
      <c r="H9" s="2">
        <v>57345957953.419998</v>
      </c>
      <c r="I9" s="2">
        <v>60405136011.400002</v>
      </c>
      <c r="J9" s="2">
        <v>61437090400.419998</v>
      </c>
    </row>
    <row r="10" spans="2:10" s="4" customFormat="1">
      <c r="B10" s="4" t="s">
        <v>8</v>
      </c>
      <c r="C10" s="5">
        <f>SUM(C2:C9)</f>
        <v>176227420266.17999</v>
      </c>
      <c r="D10" s="5">
        <f>SUM(D2:D9)</f>
        <v>175970275407.12</v>
      </c>
      <c r="E10" s="5">
        <f t="shared" ref="E10:H10" si="0">SUM(E2:E9)</f>
        <v>175687886481.87</v>
      </c>
      <c r="F10" s="5">
        <f t="shared" si="0"/>
        <v>170649580969.35001</v>
      </c>
      <c r="G10" s="5">
        <f t="shared" si="0"/>
        <v>174502658237.91998</v>
      </c>
      <c r="H10" s="5">
        <f t="shared" si="0"/>
        <v>173216689732.67999</v>
      </c>
      <c r="I10" s="5">
        <f t="shared" ref="I10:J10" si="1">SUM(I2:I9)</f>
        <v>170973745903.26999</v>
      </c>
      <c r="J10" s="5">
        <f t="shared" si="1"/>
        <v>173183865762.34</v>
      </c>
    </row>
    <row r="11" spans="2:10">
      <c r="G11">
        <f>SUM(12:19)</f>
        <v>0</v>
      </c>
    </row>
    <row r="12" spans="2:10">
      <c r="C12" s="1"/>
      <c r="D12" s="1"/>
    </row>
    <row r="14" spans="2:10">
      <c r="C14" s="3"/>
      <c r="D14" s="3"/>
    </row>
    <row r="15" spans="2:10">
      <c r="C15" s="3"/>
      <c r="D15" s="3"/>
    </row>
    <row r="16" spans="2:10">
      <c r="C16" s="3"/>
      <c r="D16" s="3"/>
    </row>
    <row r="17" spans="3:4">
      <c r="C17" s="3"/>
      <c r="D17" s="3"/>
    </row>
    <row r="18" spans="3:4">
      <c r="C18" s="3"/>
      <c r="D18" s="3"/>
    </row>
    <row r="19" spans="3:4">
      <c r="C19" s="3"/>
      <c r="D19" s="3"/>
    </row>
    <row r="20" spans="3:4">
      <c r="C20" s="3"/>
      <c r="D20" s="3"/>
    </row>
    <row r="21" spans="3:4">
      <c r="C21" s="3"/>
      <c r="D21" s="3"/>
    </row>
  </sheetData>
  <pageMargins left="0.7" right="0.24" top="0.79" bottom="0.75" header="0.25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2</vt:i4>
      </vt:variant>
    </vt:vector>
  </HeadingPairs>
  <TitlesOfParts>
    <vt:vector size="4" baseType="lpstr">
      <vt:lpstr>Data</vt:lpstr>
      <vt:lpstr>NAV Trend</vt:lpstr>
      <vt:lpstr>Sector Trend</vt:lpstr>
      <vt:lpstr>Total NAV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mabdulrazak</dc:creator>
  <cp:lastModifiedBy>ayunus</cp:lastModifiedBy>
  <cp:lastPrinted>2015-01-21T08:55:11Z</cp:lastPrinted>
  <dcterms:created xsi:type="dcterms:W3CDTF">2014-07-02T14:15:07Z</dcterms:created>
  <dcterms:modified xsi:type="dcterms:W3CDTF">2015-01-21T15:03:13Z</dcterms:modified>
</cp:coreProperties>
</file>