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kaette\Documents\WCMC\CIS\"/>
    </mc:Choice>
  </mc:AlternateContent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Data!$E$97</definedName>
    <definedName name="_xlnm.Print_Area" localSheetId="3">'NAV Trend'!$B$1:$J$10</definedName>
  </definedNames>
  <calcPr calcId="162913"/>
</workbook>
</file>

<file path=xl/calcChain.xml><?xml version="1.0" encoding="utf-8"?>
<calcChain xmlns="http://schemas.openxmlformats.org/spreadsheetml/2006/main">
  <c r="F10" i="1" l="1"/>
  <c r="E10" i="1"/>
  <c r="D10" i="1"/>
  <c r="C10" i="1"/>
  <c r="G10" i="1"/>
  <c r="H10" i="1"/>
  <c r="I10" i="1"/>
  <c r="J10" i="1"/>
  <c r="F41" i="9"/>
  <c r="D41" i="9"/>
  <c r="F32" i="9"/>
  <c r="D32" i="9"/>
  <c r="F17" i="9" l="1"/>
  <c r="D17" i="9"/>
  <c r="F25" i="9"/>
  <c r="D25" i="9"/>
  <c r="D75" i="9"/>
  <c r="F63" i="9"/>
  <c r="D63" i="9"/>
  <c r="F86" i="9"/>
  <c r="F75" i="9"/>
  <c r="F70" i="9"/>
  <c r="F46" i="9"/>
  <c r="D86" i="9"/>
  <c r="D70" i="9"/>
  <c r="D46" i="9"/>
  <c r="D76" i="9" l="1"/>
  <c r="D87" i="9" s="1"/>
  <c r="F76" i="9"/>
  <c r="F87" i="9" s="1"/>
</calcChain>
</file>

<file path=xl/sharedStrings.xml><?xml version="1.0" encoding="utf-8"?>
<sst xmlns="http://schemas.openxmlformats.org/spreadsheetml/2006/main" count="179" uniqueCount="123">
  <si>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</si>
  <si>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</si>
  <si>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</si>
  <si>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</si>
  <si>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</si>
  <si>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</si>
  <si>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</si>
  <si>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</si>
  <si>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</si>
  <si>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</si>
  <si>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</si>
  <si>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</si>
  <si>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</si>
  <si>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</si>
  <si>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</si>
  <si>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</si>
  <si>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</si>
  <si>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</si>
  <si>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</si>
  <si>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</si>
  <si>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</si>
  <si>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</si>
  <si>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</si>
  <si>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</si>
  <si>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</si>
  <si>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</si>
  <si>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</si>
  <si>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</si>
  <si>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</si>
  <si>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</si>
  <si>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</si>
  <si>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</si>
  <si>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</si>
  <si>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</si>
  <si>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</si>
  <si>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</si>
  <si>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</si>
  <si>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</si>
  <si>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</si>
  <si>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</si>
  <si>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</si>
  <si>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</si>
  <si>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</si>
  <si>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</si>
  <si>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</si>
  <si>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</si>
  <si>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</si>
  <si>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</si>
  <si>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</si>
  <si>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</si>
  <si>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</si>
  <si>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</si>
  <si>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</si>
  <si>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</si>
  <si>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</si>
  <si>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</si>
  <si>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</si>
  <si>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</si>
  <si>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</si>
  <si>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</si>
  <si>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</si>
  <si>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</si>
  <si>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</si>
  <si>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</si>
  <si>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</si>
  <si>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</si>
  <si>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</si>
  <si>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</si>
  <si>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</si>
  <si>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</si>
  <si>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</si>
  <si>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</si>
  <si>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</si>
  <si>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</si>
  <si>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</si>
  <si>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</si>
  <si>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</si>
  <si>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</si>
  <si>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</si>
  <si>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</si>
  <si>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</si>
  <si>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</si>
  <si>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</si>
  <si>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</si>
  <si>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</si>
  <si>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</si>
  <si>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</si>
  <si>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</si>
  <si>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</si>
  <si>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</si>
  <si>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</si>
  <si>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</si>
  <si>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</si>
  <si>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</si>
  <si>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</si>
  <si>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</si>
  <si>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</si>
  <si>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</si>
  <si>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</si>
  <si>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</si>
  <si>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552. 20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</si>
  <si>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</si>
  <si>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</si>
  <si>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</si>
  <si>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</si>
  <si>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</si>
  <si>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</si>
  <si>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</si>
  <si>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</si>
  <si>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NAV and Unit Price as at Week Ended February 26, 2016</t>
  </si>
  <si>
    <t>Market Cap as at February 26, 2016</t>
  </si>
  <si>
    <t>VETBANK ETF</t>
  </si>
  <si>
    <t>BOND FUNDS</t>
  </si>
  <si>
    <t>FBN Nigeria Eurobond USD Fund</t>
  </si>
  <si>
    <t>MIXED FUNDS</t>
  </si>
  <si>
    <t>53a.</t>
  </si>
  <si>
    <t>53b.</t>
  </si>
  <si>
    <t>53c.</t>
  </si>
  <si>
    <t>NET ASSET VALUES AND UNIT PRICES OF FUND MANAGEMENT AND COLLECTIVE INVESTMENT SCHEMES AS AT WEEK ENDED MARCH 4, 2016</t>
  </si>
  <si>
    <t>NAV and Unit Price as at Week Ended March 4, 2016</t>
  </si>
  <si>
    <t>Market Cap as at March 4, 2016</t>
  </si>
  <si>
    <t xml:space="preserve"> (i) BGL Nubian and Sapphire Funds are not included in this compilation.</t>
  </si>
  <si>
    <t>(ii) The classification of funds in this compilation took cognisance of the funds' Asset Allocation based on their current Trust Deeds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</si>
</sst>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80">
    <xf numFmtId="0" fontId="0" fillId="0" borderId="0" xfId="0"/>
    <xf numFmtId="43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1" fillId="0" borderId="0" xfId="2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/>
    </xf>
    <xf numFmtId="43" fontId="5" fillId="0" borderId="1" xfId="2" applyFont="1" applyBorder="1" applyAlignment="1">
      <alignment horizontal="right" vertical="top" wrapText="1"/>
    </xf>
    <xf numFmtId="43" fontId="7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43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43" fontId="5" fillId="3" borderId="1" xfId="2" applyFont="1" applyFill="1" applyBorder="1" applyAlignment="1">
      <alignment horizontal="center" vertical="top" wrapText="1"/>
    </xf>
    <xf numFmtId="0" fontId="14" fillId="0" borderId="0" xfId="0" applyFont="1"/>
    <xf numFmtId="0" fontId="8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Border="1" applyAlignment="1">
      <alignment horizontal="left"/>
    </xf>
    <xf numFmtId="4" fontId="21" fillId="0" borderId="1" xfId="0" applyNumberFormat="1" applyFont="1" applyBorder="1"/>
    <xf numFmtId="4" fontId="7" fillId="0" borderId="1" xfId="2" applyNumberFormat="1" applyFont="1" applyBorder="1" applyAlignment="1">
      <alignment horizontal="right"/>
    </xf>
    <xf numFmtId="4" fontId="7" fillId="0" borderId="1" xfId="0" applyNumberFormat="1" applyFont="1" applyBorder="1"/>
    <xf numFmtId="0" fontId="5" fillId="5" borderId="1" xfId="0" applyFont="1" applyFill="1" applyBorder="1"/>
    <xf numFmtId="0" fontId="23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4" fillId="0" borderId="0" xfId="0" applyFont="1"/>
    <xf numFmtId="4" fontId="24" fillId="0" borderId="0" xfId="0" applyNumberFormat="1" applyFont="1"/>
    <xf numFmtId="4" fontId="26" fillId="0" borderId="1" xfId="0" applyNumberFormat="1" applyFont="1" applyBorder="1"/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wrapText="1"/>
    </xf>
    <xf numFmtId="10" fontId="25" fillId="0" borderId="0" xfId="0" applyNumberFormat="1" applyFont="1" applyBorder="1" applyAlignment="1">
      <alignment horizontal="center" wrapText="1"/>
    </xf>
    <xf numFmtId="4" fontId="25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164" fontId="11" fillId="0" borderId="1" xfId="2" applyNumberFormat="1" applyFont="1" applyBorder="1"/>
    <xf numFmtId="4" fontId="7" fillId="0" borderId="1" xfId="0" applyNumberFormat="1" applyFont="1" applyBorder="1" applyAlignment="1">
      <alignment wrapText="1"/>
    </xf>
    <xf numFmtId="164" fontId="7" fillId="0" borderId="1" xfId="2" applyNumberFormat="1" applyFont="1" applyBorder="1"/>
    <xf numFmtId="0" fontId="5" fillId="7" borderId="1" xfId="0" applyFont="1" applyFill="1" applyBorder="1"/>
    <xf numFmtId="0" fontId="16" fillId="3" borderId="1" xfId="0" applyFont="1" applyFill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24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7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4" fontId="7" fillId="0" borderId="9" xfId="0" applyNumberFormat="1" applyFont="1" applyBorder="1" applyAlignment="1">
      <alignment horizontal="right"/>
    </xf>
    <xf numFmtId="0" fontId="21" fillId="0" borderId="9" xfId="0" applyFont="1" applyBorder="1"/>
    <xf numFmtId="164" fontId="11" fillId="0" borderId="9" xfId="2" applyNumberFormat="1" applyFont="1" applyBorder="1"/>
    <xf numFmtId="4" fontId="7" fillId="0" borderId="9" xfId="2" applyNumberFormat="1" applyFont="1" applyBorder="1" applyAlignment="1">
      <alignment horizontal="right"/>
    </xf>
    <xf numFmtId="0" fontId="11" fillId="0" borderId="8" xfId="0" applyFont="1" applyBorder="1" applyAlignment="1">
      <alignment horizontal="center" wrapText="1"/>
    </xf>
    <xf numFmtId="0" fontId="7" fillId="0" borderId="9" xfId="0" applyFont="1" applyBorder="1"/>
    <xf numFmtId="2" fontId="7" fillId="0" borderId="9" xfId="0" applyNumberFormat="1" applyFont="1" applyBorder="1" applyAlignment="1">
      <alignment wrapText="1"/>
    </xf>
    <xf numFmtId="0" fontId="26" fillId="0" borderId="9" xfId="0" applyFont="1" applyBorder="1"/>
    <xf numFmtId="0" fontId="5" fillId="0" borderId="8" xfId="0" applyFont="1" applyBorder="1" applyAlignment="1">
      <alignment horizontal="center" wrapText="1"/>
    </xf>
    <xf numFmtId="4" fontId="5" fillId="0" borderId="9" xfId="2" applyNumberFormat="1" applyFont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wrapText="1"/>
    </xf>
    <xf numFmtId="4" fontId="5" fillId="3" borderId="9" xfId="2" applyNumberFormat="1" applyFont="1" applyFill="1" applyBorder="1" applyAlignment="1">
      <alignment horizontal="right" vertical="top" wrapText="1"/>
    </xf>
    <xf numFmtId="4" fontId="5" fillId="3" borderId="9" xfId="2" applyNumberFormat="1" applyFont="1" applyFill="1" applyBorder="1" applyAlignment="1">
      <alignment horizontal="right"/>
    </xf>
    <xf numFmtId="4" fontId="7" fillId="0" borderId="9" xfId="0" applyNumberFormat="1" applyFont="1" applyBorder="1"/>
    <xf numFmtId="43" fontId="5" fillId="0" borderId="9" xfId="2" applyFont="1" applyBorder="1"/>
    <xf numFmtId="4" fontId="7" fillId="0" borderId="9" xfId="2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horizontal="right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43" fontId="5" fillId="10" borderId="1" xfId="2" applyFont="1" applyFill="1" applyBorder="1" applyAlignment="1">
      <alignment horizontal="right" vertical="top" wrapText="1"/>
    </xf>
    <xf numFmtId="4" fontId="5" fillId="10" borderId="9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9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43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6" fillId="8" borderId="1" xfId="0" applyFont="1" applyFill="1" applyBorder="1" applyAlignment="1">
      <alignment horizontal="right" vertical="center"/>
    </xf>
    <xf numFmtId="43" fontId="16" fillId="8" borderId="1" xfId="2" applyFont="1" applyFill="1" applyBorder="1" applyAlignment="1">
      <alignment horizontal="right" vertical="center" wrapText="1"/>
    </xf>
    <xf numFmtId="4" fontId="16" fillId="8" borderId="1" xfId="2" applyNumberFormat="1" applyFont="1" applyFill="1" applyBorder="1" applyAlignment="1">
      <alignment horizontal="right" vertical="center" wrapText="1"/>
    </xf>
    <xf numFmtId="43" fontId="16" fillId="8" borderId="1" xfId="2" applyNumberFormat="1" applyFont="1" applyFill="1" applyBorder="1" applyAlignment="1">
      <alignment horizontal="right" vertical="center" wrapText="1"/>
    </xf>
    <xf numFmtId="4" fontId="5" fillId="8" borderId="9" xfId="2" applyNumberFormat="1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vertical="top" wrapText="1"/>
    </xf>
    <xf numFmtId="0" fontId="16" fillId="9" borderId="1" xfId="0" applyFont="1" applyFill="1" applyBorder="1" applyAlignment="1">
      <alignment horizontal="right"/>
    </xf>
    <xf numFmtId="43" fontId="28" fillId="9" borderId="1" xfId="2" applyFont="1" applyFill="1" applyBorder="1" applyAlignment="1">
      <alignment horizontal="right" vertical="top" wrapText="1"/>
    </xf>
    <xf numFmtId="4" fontId="16" fillId="9" borderId="1" xfId="2" applyNumberFormat="1" applyFont="1" applyFill="1" applyBorder="1" applyAlignment="1">
      <alignment horizontal="right" vertical="top" wrapText="1"/>
    </xf>
    <xf numFmtId="4" fontId="16" fillId="9" borderId="9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" fontId="5" fillId="8" borderId="4" xfId="0" applyNumberFormat="1" applyFont="1" applyFill="1" applyBorder="1" applyAlignment="1">
      <alignment horizontal="right"/>
    </xf>
    <xf numFmtId="0" fontId="29" fillId="0" borderId="8" xfId="0" applyFont="1" applyBorder="1" applyAlignment="1">
      <alignment horizontal="center" wrapText="1"/>
    </xf>
    <xf numFmtId="0" fontId="29" fillId="0" borderId="1" xfId="0" applyFont="1" applyBorder="1" applyAlignment="1">
      <alignment wrapText="1"/>
    </xf>
    <xf numFmtId="0" fontId="29" fillId="5" borderId="1" xfId="7" applyFont="1" applyFill="1" applyBorder="1" applyAlignment="1">
      <alignment vertical="top" wrapText="1"/>
    </xf>
    <xf numFmtId="43" fontId="29" fillId="5" borderId="1" xfId="7" applyNumberFormat="1" applyFont="1" applyFill="1" applyBorder="1" applyAlignment="1">
      <alignment horizontal="right"/>
    </xf>
    <xf numFmtId="4" fontId="29" fillId="5" borderId="9" xfId="7" applyNumberFormat="1" applyFont="1" applyFill="1" applyBorder="1" applyAlignment="1">
      <alignment horizontal="right"/>
    </xf>
    <xf numFmtId="0" fontId="29" fillId="5" borderId="8" xfId="0" applyFont="1" applyFill="1" applyBorder="1" applyAlignment="1">
      <alignment horizontal="center" wrapText="1"/>
    </xf>
    <xf numFmtId="0" fontId="29" fillId="5" borderId="1" xfId="0" applyFont="1" applyFill="1" applyBorder="1" applyAlignment="1">
      <alignment wrapText="1"/>
    </xf>
    <xf numFmtId="4" fontId="5" fillId="10" borderId="9" xfId="2" applyNumberFormat="1" applyFont="1" applyFill="1" applyBorder="1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43" fontId="7" fillId="5" borderId="1" xfId="2" applyFont="1" applyFill="1" applyBorder="1" applyAlignment="1"/>
    <xf numFmtId="3" fontId="7" fillId="0" borderId="1" xfId="0" applyNumberFormat="1" applyFont="1" applyBorder="1"/>
    <xf numFmtId="43" fontId="7" fillId="5" borderId="9" xfId="2" applyFont="1" applyFill="1" applyBorder="1" applyAlignment="1"/>
    <xf numFmtId="164" fontId="7" fillId="0" borderId="9" xfId="2" applyNumberFormat="1" applyFont="1" applyBorder="1"/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2" borderId="8" xfId="0" applyFont="1" applyFill="1" applyBorder="1" applyAlignment="1"/>
    <xf numFmtId="0" fontId="5" fillId="12" borderId="1" xfId="0" applyFont="1" applyFill="1" applyBorder="1" applyAlignment="1"/>
    <xf numFmtId="4" fontId="11" fillId="0" borderId="1" xfId="0" applyNumberFormat="1" applyFont="1" applyBorder="1"/>
    <xf numFmtId="0" fontId="11" fillId="0" borderId="9" xfId="0" applyFont="1" applyBorder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43" fontId="18" fillId="5" borderId="0" xfId="2" applyFont="1" applyFill="1" applyBorder="1" applyAlignment="1"/>
    <xf numFmtId="2" fontId="7" fillId="0" borderId="1" xfId="0" applyNumberFormat="1" applyFont="1" applyBorder="1" applyAlignment="1">
      <alignment wrapText="1"/>
    </xf>
    <xf numFmtId="0" fontId="21" fillId="0" borderId="1" xfId="0" applyFont="1" applyBorder="1"/>
    <xf numFmtId="4" fontId="29" fillId="5" borderId="1" xfId="7" applyNumberFormat="1" applyFont="1" applyFill="1" applyBorder="1" applyAlignment="1">
      <alignment horizontal="right"/>
    </xf>
    <xf numFmtId="43" fontId="5" fillId="0" borderId="1" xfId="2" applyFont="1" applyBorder="1"/>
    <xf numFmtId="4" fontId="7" fillId="0" borderId="1" xfId="2" applyNumberFormat="1" applyFont="1" applyBorder="1" applyAlignment="1">
      <alignment horizontal="right" vertical="top" wrapText="1"/>
    </xf>
    <xf numFmtId="0" fontId="26" fillId="0" borderId="1" xfId="0" applyFont="1" applyBorder="1"/>
    <xf numFmtId="0" fontId="7" fillId="0" borderId="1" xfId="0" applyFont="1" applyBorder="1" applyAlignment="1">
      <alignment horizontal="right"/>
    </xf>
    <xf numFmtId="43" fontId="0" fillId="0" borderId="0" xfId="2" applyFont="1"/>
    <xf numFmtId="43" fontId="3" fillId="0" borderId="0" xfId="2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0" fontId="5" fillId="12" borderId="1" xfId="0" applyFont="1" applyFill="1" applyBorder="1" applyAlignment="1">
      <alignment horizontal="center" wrapText="1"/>
    </xf>
    <xf numFmtId="0" fontId="5" fillId="12" borderId="9" xfId="0" applyFont="1" applyFill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11" borderId="6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/>
    </xf>
    <xf numFmtId="0" fontId="30" fillId="0" borderId="0" xfId="0" applyFont="1" applyBorder="1" applyAlignment="1">
      <alignment horizontal="left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4,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076"/>
          <c:y val="1.3602015383129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3702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6162960075.1900005</c:v>
                </c:pt>
                <c:pt idx="1">
                  <c:v>6438724057.8400002</c:v>
                </c:pt>
                <c:pt idx="2">
                  <c:v>6883620919.0500002</c:v>
                </c:pt>
                <c:pt idx="3">
                  <c:v>7158521625.1799994</c:v>
                </c:pt>
                <c:pt idx="4">
                  <c:v>7479975382.8299999</c:v>
                </c:pt>
                <c:pt idx="5">
                  <c:v>7488250665.8999996</c:v>
                </c:pt>
                <c:pt idx="6">
                  <c:v>7708518096.8200006</c:v>
                </c:pt>
                <c:pt idx="7">
                  <c:v>7805985068.4399996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A-416C-961B-A3EF46198E9B}"/>
            </c:ext>
          </c:extLst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4362139250.0299997</c:v>
                </c:pt>
                <c:pt idx="1">
                  <c:v>4340731031.7299995</c:v>
                </c:pt>
                <c:pt idx="2">
                  <c:v>4394236471.29</c:v>
                </c:pt>
                <c:pt idx="3">
                  <c:v>4360941492.8499994</c:v>
                </c:pt>
                <c:pt idx="4">
                  <c:v>4383216922.9399996</c:v>
                </c:pt>
                <c:pt idx="5">
                  <c:v>4401786666.7299995</c:v>
                </c:pt>
                <c:pt idx="6">
                  <c:v>4460136818.6300001</c:v>
                </c:pt>
                <c:pt idx="7">
                  <c:v>4533400065.46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A-416C-961B-A3EF46198E9B}"/>
            </c:ext>
          </c:extLst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24747120732.97995</c:v>
                </c:pt>
                <c:pt idx="1">
                  <c:v>22997314280.659973</c:v>
                </c:pt>
                <c:pt idx="2">
                  <c:v>23076440749.971924</c:v>
                </c:pt>
                <c:pt idx="3">
                  <c:v>23057724701.123531</c:v>
                </c:pt>
                <c:pt idx="4">
                  <c:v>23036636191.882813</c:v>
                </c:pt>
                <c:pt idx="5">
                  <c:v>23015599711.20459</c:v>
                </c:pt>
                <c:pt idx="6">
                  <c:v>22969076987.011879</c:v>
                </c:pt>
                <c:pt idx="7">
                  <c:v>23221432410.002941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A-416C-961B-A3EF46198E9B}"/>
            </c:ext>
          </c:extLst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12067929457.040001</c:v>
                </c:pt>
                <c:pt idx="1">
                  <c:v>12018775262.73</c:v>
                </c:pt>
                <c:pt idx="2">
                  <c:v>12124523066.07</c:v>
                </c:pt>
                <c:pt idx="3">
                  <c:v>12452595110.120001</c:v>
                </c:pt>
                <c:pt idx="4">
                  <c:v>12397900691.08</c:v>
                </c:pt>
                <c:pt idx="5">
                  <c:v>12467200020.999998</c:v>
                </c:pt>
                <c:pt idx="6">
                  <c:v>12422744317.26</c:v>
                </c:pt>
                <c:pt idx="7">
                  <c:v>12649695391.910002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CA-416C-961B-A3EF46198E9B}"/>
            </c:ext>
          </c:extLst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45254308569.850006</c:v>
                </c:pt>
                <c:pt idx="1">
                  <c:v>45244624976.459999</c:v>
                </c:pt>
                <c:pt idx="2">
                  <c:v>45243776096.910004</c:v>
                </c:pt>
                <c:pt idx="3">
                  <c:v>45281237965.23262</c:v>
                </c:pt>
                <c:pt idx="4">
                  <c:v>45282493671.760002</c:v>
                </c:pt>
                <c:pt idx="5">
                  <c:v>45275461868.889999</c:v>
                </c:pt>
                <c:pt idx="6">
                  <c:v>45269129264.80262</c:v>
                </c:pt>
                <c:pt idx="7">
                  <c:v>45311155438.752625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CA-416C-961B-A3EF46198E9B}"/>
            </c:ext>
          </c:extLst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169299210242.57001</c:v>
                </c:pt>
                <c:pt idx="1">
                  <c:v>170203094817.54999</c:v>
                </c:pt>
                <c:pt idx="2">
                  <c:v>173844098054.01999</c:v>
                </c:pt>
                <c:pt idx="3">
                  <c:v>173008043547.99002</c:v>
                </c:pt>
                <c:pt idx="4">
                  <c:v>177266906298.48999</c:v>
                </c:pt>
                <c:pt idx="5">
                  <c:v>177294283877.54001</c:v>
                </c:pt>
                <c:pt idx="6">
                  <c:v>179413283445.88998</c:v>
                </c:pt>
                <c:pt idx="7">
                  <c:v>176480768116.31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CA-416C-961B-A3EF46198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4240"/>
        <c:axId val="110795776"/>
      </c:lineChart>
      <c:lineChart>
        <c:grouping val="standard"/>
        <c:varyColors val="0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42384</c:v>
                </c:pt>
                <c:pt idx="1">
                  <c:v>42391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10109083106.86795</c:v>
                </c:pt>
                <c:pt idx="1">
                  <c:v>10222265647.798019</c:v>
                </c:pt>
                <c:pt idx="2">
                  <c:v>9475459931.0506458</c:v>
                </c:pt>
                <c:pt idx="3">
                  <c:v>10427860290.831791</c:v>
                </c:pt>
                <c:pt idx="4">
                  <c:v>10485736230.792589</c:v>
                </c:pt>
                <c:pt idx="5">
                  <c:v>10525862609.980391</c:v>
                </c:pt>
                <c:pt idx="6">
                  <c:v>10574662940.072191</c:v>
                </c:pt>
                <c:pt idx="7">
                  <c:v>10732452805.682989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CA-416C-961B-A3EF46198E9B}"/>
            </c:ext>
          </c:extLst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7272273736.8500004</c:v>
                </c:pt>
                <c:pt idx="1">
                  <c:v>7372388055.9100008</c:v>
                </c:pt>
                <c:pt idx="2">
                  <c:v>7437956441.4500008</c:v>
                </c:pt>
                <c:pt idx="3">
                  <c:v>7609702673.7800007</c:v>
                </c:pt>
                <c:pt idx="4">
                  <c:v>7495269135.4300003</c:v>
                </c:pt>
                <c:pt idx="5">
                  <c:v>7535294089.6099997</c:v>
                </c:pt>
                <c:pt idx="6">
                  <c:v>7562136259.3000002</c:v>
                </c:pt>
                <c:pt idx="7" formatCode="_(* #,##0.00_);_(* \(#,##0.00\);_(* &quot;-&quot;??_);_(@_)">
                  <c:v>7536633858.6199999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CA-416C-961B-A3EF46198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11392"/>
        <c:axId val="110809856"/>
      </c:lineChart>
      <c:catAx>
        <c:axId val="1107942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0795776"/>
        <c:crosses val="autoZero"/>
        <c:auto val="0"/>
        <c:lblAlgn val="ctr"/>
        <c:lblOffset val="100"/>
        <c:noMultiLvlLbl val="0"/>
      </c:catAx>
      <c:valAx>
        <c:axId val="110795776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0794240"/>
        <c:crossesAt val="41880"/>
        <c:crossBetween val="midCat"/>
      </c:valAx>
      <c:valAx>
        <c:axId val="110809856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0811392"/>
        <c:crosses val="max"/>
        <c:crossBetween val="between"/>
      </c:valAx>
      <c:dateAx>
        <c:axId val="11081139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110809856"/>
        <c:crosses val="autoZero"/>
        <c:auto val="1"/>
        <c:lblOffset val="100"/>
        <c:baseTimeUnit val="days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152"/>
          <c:h val="7.3529261211492919E-2"/>
        </c:manualLayout>
      </c:layout>
      <c:overlay val="0"/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 4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474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335"/>
          <c:y val="0.16834325370345671"/>
          <c:w val="0.87803104745714511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42384</c:v>
                </c:pt>
                <c:pt idx="1">
                  <c:v>42391</c:v>
                </c:pt>
                <c:pt idx="2">
                  <c:v>42398</c:v>
                </c:pt>
                <c:pt idx="3">
                  <c:v>42405</c:v>
                </c:pt>
                <c:pt idx="4">
                  <c:v>42412</c:v>
                </c:pt>
                <c:pt idx="5">
                  <c:v>42419</c:v>
                </c:pt>
                <c:pt idx="6">
                  <c:v>42426</c:v>
                </c:pt>
                <c:pt idx="7">
                  <c:v>42433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279275025171.37793</c:v>
                </c:pt>
                <c:pt idx="1">
                  <c:v>278837918130.67798</c:v>
                </c:pt>
                <c:pt idx="2">
                  <c:v>282480111729.81256</c:v>
                </c:pt>
                <c:pt idx="3">
                  <c:v>283356627407.10803</c:v>
                </c:pt>
                <c:pt idx="4">
                  <c:v>287828134525.20538</c:v>
                </c:pt>
                <c:pt idx="5">
                  <c:v>288003739510.85498</c:v>
                </c:pt>
                <c:pt idx="6">
                  <c:v>290379688129.78668</c:v>
                </c:pt>
                <c:pt idx="7">
                  <c:v>288271523155.17859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4F0-8ADB-81020DD5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90432"/>
        <c:axId val="112292224"/>
      </c:lineChart>
      <c:catAx>
        <c:axId val="1122904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292224"/>
        <c:crosses val="autoZero"/>
        <c:auto val="0"/>
        <c:lblAlgn val="ctr"/>
        <c:lblOffset val="100"/>
        <c:noMultiLvlLbl val="0"/>
      </c:catAx>
      <c:valAx>
        <c:axId val="11229222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290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topLeftCell="A53" zoomScale="180" zoomScaleNormal="180" workbookViewId="0">
      <selection activeCell="B53" sqref="B53"/>
    </sheetView>
  </sheetViews>
  <sheetFormatPr defaultRowHeight="12" customHeight="1"/>
  <cols>
    <col min="1" max="1" width="4.28515625" style="6" customWidth="1"/>
    <col min="2" max="2" width="26.140625" style="7" customWidth="1"/>
    <col min="3" max="3" width="29.7109375" style="7" customWidth="1"/>
    <col min="4" max="4" width="15.42578125" style="7" customWidth="1"/>
    <col min="5" max="5" width="15" style="7" customWidth="1"/>
    <col min="6" max="6" width="15.5703125" style="7" customWidth="1"/>
    <col min="7" max="7" width="14.85546875" style="7" customWidth="1"/>
    <col min="8" max="8" width="17.570312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2" customHeight="1" thickBot="1"/>
    <row r="2" spans="1:12" ht="18" customHeight="1">
      <c r="A2" s="176" t="s">
        <v>118</v>
      </c>
      <c r="B2" s="177"/>
      <c r="C2" s="177"/>
      <c r="D2" s="177"/>
      <c r="E2" s="177"/>
      <c r="F2" s="177"/>
      <c r="G2" s="178"/>
      <c r="H2" s="10"/>
      <c r="I2" s="10"/>
      <c r="K2" s="7"/>
    </row>
    <row r="3" spans="1:12" ht="29.25" customHeight="1">
      <c r="A3" s="154"/>
      <c r="B3" s="155"/>
      <c r="C3" s="155"/>
      <c r="D3" s="173" t="s">
        <v>109</v>
      </c>
      <c r="E3" s="173"/>
      <c r="F3" s="173" t="s">
        <v>119</v>
      </c>
      <c r="G3" s="174"/>
      <c r="H3" s="10"/>
      <c r="K3" s="7"/>
    </row>
    <row r="4" spans="1:12" ht="18.75" customHeight="1">
      <c r="A4" s="83" t="s">
        <v>3</v>
      </c>
      <c r="B4" s="73" t="s">
        <v>4</v>
      </c>
      <c r="C4" s="73" t="s">
        <v>5</v>
      </c>
      <c r="D4" s="74" t="s">
        <v>108</v>
      </c>
      <c r="E4" s="75" t="s">
        <v>6</v>
      </c>
      <c r="F4" s="74" t="s">
        <v>108</v>
      </c>
      <c r="G4" s="84" t="s">
        <v>6</v>
      </c>
      <c r="H4" s="11"/>
      <c r="I4" s="11"/>
      <c r="J4" s="12"/>
      <c r="K4" s="7"/>
    </row>
    <row r="5" spans="1:12" ht="12.95" customHeight="1">
      <c r="A5" s="85"/>
      <c r="B5" s="76"/>
      <c r="C5" s="76" t="s">
        <v>0</v>
      </c>
      <c r="D5" s="77" t="s">
        <v>7</v>
      </c>
      <c r="E5" s="77" t="s">
        <v>7</v>
      </c>
      <c r="F5" s="77" t="s">
        <v>7</v>
      </c>
      <c r="G5" s="86" t="s">
        <v>7</v>
      </c>
      <c r="H5" s="13"/>
      <c r="I5" s="13"/>
      <c r="J5" s="13"/>
      <c r="K5" s="7"/>
    </row>
    <row r="6" spans="1:12" ht="12.95" customHeight="1">
      <c r="A6" s="87">
        <v>1</v>
      </c>
      <c r="B6" s="47" t="s">
        <v>8</v>
      </c>
      <c r="C6" s="47" t="s">
        <v>9</v>
      </c>
      <c r="D6" s="34">
        <v>6884686318.5500002</v>
      </c>
      <c r="E6" s="34">
        <v>6550.8</v>
      </c>
      <c r="F6" s="34">
        <v>6991655279.0600004</v>
      </c>
      <c r="G6" s="88">
        <v>6726.07</v>
      </c>
      <c r="H6" s="15"/>
      <c r="I6" s="16"/>
      <c r="J6" s="16"/>
      <c r="K6" s="7"/>
      <c r="L6" s="17"/>
    </row>
    <row r="7" spans="1:12" ht="12.95" customHeight="1">
      <c r="A7" s="87">
        <v>2</v>
      </c>
      <c r="B7" s="48" t="s">
        <v>14</v>
      </c>
      <c r="C7" s="47" t="s">
        <v>86</v>
      </c>
      <c r="D7" s="36">
        <v>424457370.88</v>
      </c>
      <c r="E7" s="51">
        <v>0.83</v>
      </c>
      <c r="F7" s="36">
        <v>437508176.94</v>
      </c>
      <c r="G7" s="91">
        <v>0.85</v>
      </c>
      <c r="H7" s="15"/>
      <c r="I7" s="16"/>
      <c r="J7" s="16"/>
      <c r="K7" s="7"/>
      <c r="L7" s="17"/>
    </row>
    <row r="8" spans="1:12" ht="12.95" customHeight="1">
      <c r="A8" s="92">
        <v>3</v>
      </c>
      <c r="B8" s="146" t="s">
        <v>105</v>
      </c>
      <c r="C8" s="147" t="s">
        <v>15</v>
      </c>
      <c r="D8" s="52">
        <v>151321384.87</v>
      </c>
      <c r="E8" s="48">
        <v>100.15</v>
      </c>
      <c r="F8" s="52">
        <v>149857019.66</v>
      </c>
      <c r="G8" s="93">
        <v>99.14</v>
      </c>
      <c r="H8" s="15"/>
      <c r="I8" s="16"/>
      <c r="J8" s="16"/>
      <c r="K8" s="7"/>
      <c r="L8" s="17"/>
    </row>
    <row r="9" spans="1:12" ht="12.95" customHeight="1">
      <c r="A9" s="87">
        <v>4</v>
      </c>
      <c r="B9" s="47" t="s">
        <v>16</v>
      </c>
      <c r="C9" s="47" t="s">
        <v>17</v>
      </c>
      <c r="D9" s="67">
        <v>153977211</v>
      </c>
      <c r="E9" s="162">
        <v>8.6300000000000008</v>
      </c>
      <c r="F9" s="67">
        <v>157664669</v>
      </c>
      <c r="G9" s="94">
        <v>8.84</v>
      </c>
      <c r="H9" s="15"/>
      <c r="I9" s="152"/>
      <c r="J9" s="152"/>
      <c r="K9" s="7"/>
      <c r="L9" s="17"/>
    </row>
    <row r="10" spans="1:12" ht="12.95" customHeight="1">
      <c r="A10" s="87">
        <v>5</v>
      </c>
      <c r="B10" s="47" t="s">
        <v>79</v>
      </c>
      <c r="C10" s="47" t="s">
        <v>18</v>
      </c>
      <c r="D10" s="52">
        <v>1055304892.17</v>
      </c>
      <c r="E10" s="48">
        <v>0.63380000000000003</v>
      </c>
      <c r="F10" s="52">
        <v>1072792480.87</v>
      </c>
      <c r="G10" s="93">
        <v>0.64439999999999997</v>
      </c>
      <c r="H10" s="15"/>
      <c r="I10" s="16"/>
      <c r="J10" s="16"/>
      <c r="K10" s="7"/>
      <c r="L10" s="17"/>
    </row>
    <row r="11" spans="1:12" ht="12.95" customHeight="1">
      <c r="A11" s="87">
        <v>6</v>
      </c>
      <c r="B11" s="47" t="s">
        <v>10</v>
      </c>
      <c r="C11" s="47" t="s">
        <v>19</v>
      </c>
      <c r="D11" s="50">
        <v>2491523713.3099999</v>
      </c>
      <c r="E11" s="48">
        <v>11.172499999999999</v>
      </c>
      <c r="F11" s="50">
        <v>2552575675.3299999</v>
      </c>
      <c r="G11" s="89">
        <v>11.449199999999999</v>
      </c>
      <c r="H11" s="15"/>
      <c r="I11" s="153"/>
      <c r="J11" s="153"/>
      <c r="K11" s="7"/>
      <c r="L11" s="17"/>
    </row>
    <row r="12" spans="1:12" ht="12.95" customHeight="1">
      <c r="A12" s="87">
        <v>7</v>
      </c>
      <c r="B12" s="47" t="s">
        <v>16</v>
      </c>
      <c r="C12" s="47" t="s">
        <v>52</v>
      </c>
      <c r="D12" s="67">
        <v>106973392</v>
      </c>
      <c r="E12" s="51">
        <v>1.83</v>
      </c>
      <c r="F12" s="67">
        <v>109358500</v>
      </c>
      <c r="G12" s="91">
        <v>1.87</v>
      </c>
      <c r="H12" s="15"/>
      <c r="I12" s="16"/>
      <c r="J12" s="16"/>
      <c r="K12" s="7"/>
      <c r="L12" s="17"/>
    </row>
    <row r="13" spans="1:12" ht="12.95" customHeight="1">
      <c r="A13" s="87">
        <v>8</v>
      </c>
      <c r="B13" s="47" t="s">
        <v>8</v>
      </c>
      <c r="C13" s="47" t="s">
        <v>53</v>
      </c>
      <c r="D13" s="51">
        <v>827696715.65999997</v>
      </c>
      <c r="E13" s="51">
        <v>1634.8</v>
      </c>
      <c r="F13" s="51">
        <v>847155332.28999996</v>
      </c>
      <c r="G13" s="91">
        <v>1652.63</v>
      </c>
      <c r="H13" s="15"/>
      <c r="I13" s="16"/>
      <c r="J13" s="16"/>
      <c r="K13" s="7"/>
      <c r="L13" s="17"/>
    </row>
    <row r="14" spans="1:12" ht="12.95" customHeight="1">
      <c r="A14" s="138">
        <v>9</v>
      </c>
      <c r="B14" s="139" t="s">
        <v>25</v>
      </c>
      <c r="C14" s="140" t="s">
        <v>26</v>
      </c>
      <c r="D14" s="141">
        <v>0</v>
      </c>
      <c r="E14" s="164">
        <v>0</v>
      </c>
      <c r="F14" s="141">
        <v>0</v>
      </c>
      <c r="G14" s="142">
        <v>0</v>
      </c>
      <c r="H14" s="15"/>
      <c r="I14" s="16"/>
      <c r="J14" s="16"/>
      <c r="K14" s="7"/>
      <c r="L14" s="17"/>
    </row>
    <row r="15" spans="1:12" ht="12.95" customHeight="1">
      <c r="A15" s="87">
        <v>10</v>
      </c>
      <c r="B15" s="47" t="s">
        <v>21</v>
      </c>
      <c r="C15" s="47" t="s">
        <v>101</v>
      </c>
      <c r="D15" s="50">
        <v>123323981.54000001</v>
      </c>
      <c r="E15" s="163">
        <v>96.72</v>
      </c>
      <c r="F15" s="50">
        <v>126547367.47</v>
      </c>
      <c r="G15" s="89">
        <v>99.29</v>
      </c>
      <c r="H15" s="15"/>
      <c r="I15" s="16"/>
      <c r="J15" s="16"/>
      <c r="K15" s="7"/>
      <c r="L15" s="17"/>
    </row>
    <row r="16" spans="1:12" ht="12.95" customHeight="1">
      <c r="A16" s="87">
        <v>11</v>
      </c>
      <c r="B16" s="47" t="s">
        <v>103</v>
      </c>
      <c r="C16" s="47" t="s">
        <v>102</v>
      </c>
      <c r="D16" s="148">
        <v>203479337.28</v>
      </c>
      <c r="E16" s="148">
        <v>9.2209000000000003</v>
      </c>
      <c r="F16" s="148">
        <v>204580891.28999999</v>
      </c>
      <c r="G16" s="150">
        <v>9.27</v>
      </c>
      <c r="H16" s="15"/>
      <c r="I16" s="16"/>
      <c r="J16" s="152"/>
      <c r="K16" s="161"/>
      <c r="L16" s="17"/>
    </row>
    <row r="17" spans="1:12" ht="12.95" customHeight="1">
      <c r="A17" s="107"/>
      <c r="B17" s="108"/>
      <c r="C17" s="109" t="s">
        <v>81</v>
      </c>
      <c r="D17" s="110">
        <f>SUM(D6:D16)</f>
        <v>12422744317.26</v>
      </c>
      <c r="E17" s="110"/>
      <c r="F17" s="110">
        <f>SUM(F6:F16)</f>
        <v>12649695391.910002</v>
      </c>
      <c r="G17" s="145"/>
      <c r="H17" s="15"/>
      <c r="I17" s="16"/>
      <c r="J17" s="16"/>
      <c r="K17" s="7"/>
    </row>
    <row r="18" spans="1:12" ht="12.95" customHeight="1">
      <c r="A18" s="98"/>
      <c r="B18" s="38"/>
      <c r="C18" s="38" t="s">
        <v>84</v>
      </c>
      <c r="D18" s="39"/>
      <c r="E18" s="79"/>
      <c r="F18" s="39"/>
      <c r="G18" s="99"/>
      <c r="H18" s="15"/>
      <c r="I18" s="16"/>
      <c r="J18" s="16"/>
      <c r="K18" s="7"/>
    </row>
    <row r="19" spans="1:12" ht="12.95" customHeight="1">
      <c r="A19" s="87">
        <v>12</v>
      </c>
      <c r="B19" s="47" t="s">
        <v>8</v>
      </c>
      <c r="C19" s="47" t="s">
        <v>71</v>
      </c>
      <c r="D19" s="36">
        <v>67156013823.709999</v>
      </c>
      <c r="E19" s="34">
        <v>100</v>
      </c>
      <c r="F19" s="36">
        <v>67009066588.75</v>
      </c>
      <c r="G19" s="88">
        <v>100</v>
      </c>
      <c r="H19" s="15"/>
      <c r="I19" s="16"/>
      <c r="J19" s="16"/>
      <c r="K19" s="7"/>
      <c r="L19" s="17"/>
    </row>
    <row r="20" spans="1:12" ht="12.95" customHeight="1">
      <c r="A20" s="87">
        <v>13</v>
      </c>
      <c r="B20" s="47" t="s">
        <v>29</v>
      </c>
      <c r="C20" s="47" t="s">
        <v>30</v>
      </c>
      <c r="D20" s="50">
        <v>94508164800</v>
      </c>
      <c r="E20" s="34">
        <v>100</v>
      </c>
      <c r="F20" s="50">
        <v>92990121900</v>
      </c>
      <c r="G20" s="88">
        <v>100</v>
      </c>
      <c r="H20" s="15"/>
      <c r="I20" s="16"/>
      <c r="J20" s="16"/>
      <c r="K20" s="7"/>
      <c r="L20" s="17"/>
    </row>
    <row r="21" spans="1:12" ht="12.95" customHeight="1">
      <c r="A21" s="87">
        <v>14</v>
      </c>
      <c r="B21" s="47" t="s">
        <v>79</v>
      </c>
      <c r="C21" s="47" t="s">
        <v>31</v>
      </c>
      <c r="D21" s="52">
        <v>402892278.60000002</v>
      </c>
      <c r="E21" s="48">
        <v>1.2546999999999999</v>
      </c>
      <c r="F21" s="52">
        <v>402030781.67000002</v>
      </c>
      <c r="G21" s="93">
        <v>1.252</v>
      </c>
      <c r="H21" s="15"/>
      <c r="I21" s="16"/>
      <c r="J21" s="16"/>
      <c r="K21" s="7"/>
      <c r="L21" s="17"/>
    </row>
    <row r="22" spans="1:12" ht="12.95" customHeight="1">
      <c r="A22" s="87">
        <v>15</v>
      </c>
      <c r="B22" s="47" t="s">
        <v>73</v>
      </c>
      <c r="C22" s="47" t="s">
        <v>74</v>
      </c>
      <c r="D22" s="50">
        <v>710495645.5</v>
      </c>
      <c r="E22" s="34">
        <v>100</v>
      </c>
      <c r="F22" s="50">
        <v>709285645.5</v>
      </c>
      <c r="G22" s="88">
        <v>100</v>
      </c>
      <c r="H22" s="15"/>
      <c r="I22" s="16"/>
      <c r="J22" s="16"/>
      <c r="K22" s="161"/>
      <c r="L22" s="161"/>
    </row>
    <row r="23" spans="1:12" ht="12.95" customHeight="1">
      <c r="A23" s="87">
        <v>16</v>
      </c>
      <c r="B23" s="47" t="s">
        <v>10</v>
      </c>
      <c r="C23" s="47" t="s">
        <v>32</v>
      </c>
      <c r="D23" s="50">
        <v>16390370131.559999</v>
      </c>
      <c r="E23" s="51">
        <v>1</v>
      </c>
      <c r="F23" s="50">
        <v>15124913916.389999</v>
      </c>
      <c r="G23" s="91">
        <v>1</v>
      </c>
      <c r="H23" s="15"/>
      <c r="I23" s="16"/>
      <c r="J23" s="16"/>
      <c r="K23" s="7"/>
      <c r="L23" s="17"/>
    </row>
    <row r="24" spans="1:12" ht="12.95" customHeight="1">
      <c r="A24" s="87">
        <v>17</v>
      </c>
      <c r="B24" s="47" t="s">
        <v>103</v>
      </c>
      <c r="C24" s="47" t="s">
        <v>104</v>
      </c>
      <c r="D24" s="148">
        <v>245346766.52000001</v>
      </c>
      <c r="E24" s="51">
        <v>10</v>
      </c>
      <c r="F24" s="148">
        <v>245349284</v>
      </c>
      <c r="G24" s="91">
        <v>10</v>
      </c>
      <c r="H24" s="15"/>
      <c r="I24" s="16"/>
      <c r="J24" s="16"/>
      <c r="K24" s="7"/>
      <c r="L24" s="17"/>
    </row>
    <row r="25" spans="1:12" ht="12.95" customHeight="1">
      <c r="A25" s="107"/>
      <c r="B25" s="112"/>
      <c r="C25" s="109" t="s">
        <v>81</v>
      </c>
      <c r="D25" s="113">
        <f>SUM(D19:D24)</f>
        <v>179413283445.88998</v>
      </c>
      <c r="E25" s="114"/>
      <c r="F25" s="113">
        <f>SUM(F19:F24)</f>
        <v>176480768116.31</v>
      </c>
      <c r="G25" s="115"/>
      <c r="H25" s="15"/>
      <c r="I25" s="16"/>
      <c r="J25" s="16"/>
      <c r="K25" s="7"/>
    </row>
    <row r="26" spans="1:12" ht="12.95" customHeight="1">
      <c r="A26" s="98"/>
      <c r="B26" s="38"/>
      <c r="C26" s="38" t="s">
        <v>112</v>
      </c>
      <c r="D26" s="39"/>
      <c r="E26" s="79"/>
      <c r="F26" s="39"/>
      <c r="G26" s="99"/>
      <c r="H26" s="15"/>
      <c r="I26" s="16"/>
      <c r="J26" s="16"/>
      <c r="K26" s="7"/>
    </row>
    <row r="27" spans="1:12" ht="12.95" customHeight="1">
      <c r="A27" s="87">
        <v>18</v>
      </c>
      <c r="B27" s="47" t="s">
        <v>8</v>
      </c>
      <c r="C27" s="47" t="s">
        <v>33</v>
      </c>
      <c r="D27" s="36">
        <v>1202660646.71</v>
      </c>
      <c r="E27" s="51">
        <v>145.25</v>
      </c>
      <c r="F27" s="36">
        <v>1144283006.55</v>
      </c>
      <c r="G27" s="91">
        <v>145.88999999999999</v>
      </c>
      <c r="H27" s="15"/>
      <c r="I27" s="16"/>
      <c r="J27" s="16"/>
      <c r="K27" s="7"/>
    </row>
    <row r="28" spans="1:12" ht="12.95" customHeight="1">
      <c r="A28" s="87">
        <v>19</v>
      </c>
      <c r="B28" s="47" t="s">
        <v>79</v>
      </c>
      <c r="C28" s="47" t="s">
        <v>34</v>
      </c>
      <c r="D28" s="52">
        <v>524378803.60000002</v>
      </c>
      <c r="E28" s="48">
        <v>1.4664999999999999</v>
      </c>
      <c r="F28" s="52">
        <v>523448595.19</v>
      </c>
      <c r="G28" s="93">
        <v>1.4639</v>
      </c>
      <c r="H28" s="15"/>
      <c r="I28" s="16"/>
      <c r="J28" s="16"/>
      <c r="K28" s="7"/>
    </row>
    <row r="29" spans="1:12" ht="12.95" customHeight="1">
      <c r="A29" s="87">
        <v>20</v>
      </c>
      <c r="B29" s="47" t="s">
        <v>107</v>
      </c>
      <c r="C29" s="47" t="s">
        <v>35</v>
      </c>
      <c r="D29" s="36">
        <v>1137460206.77</v>
      </c>
      <c r="E29" s="51">
        <v>2055.1799999999998</v>
      </c>
      <c r="F29" s="36">
        <v>1139703556.8399999</v>
      </c>
      <c r="G29" s="91">
        <v>2059.79</v>
      </c>
      <c r="H29" s="15"/>
      <c r="I29" s="16"/>
      <c r="J29" s="16"/>
      <c r="K29" s="7"/>
    </row>
    <row r="30" spans="1:12" ht="12.95" customHeight="1">
      <c r="A30" s="87">
        <v>21</v>
      </c>
      <c r="B30" s="47" t="s">
        <v>29</v>
      </c>
      <c r="C30" s="47" t="s">
        <v>39</v>
      </c>
      <c r="D30" s="52">
        <v>4697636602.2200003</v>
      </c>
      <c r="E30" s="52">
        <v>1135.8399999999999</v>
      </c>
      <c r="F30" s="52">
        <v>4729198700.04</v>
      </c>
      <c r="G30" s="101">
        <v>1142.04</v>
      </c>
      <c r="H30" s="15"/>
      <c r="I30" s="16"/>
      <c r="J30" s="16"/>
      <c r="K30" s="7"/>
    </row>
    <row r="31" spans="1:12" ht="12.95" customHeight="1">
      <c r="A31" s="96">
        <v>22</v>
      </c>
      <c r="B31" s="14" t="s">
        <v>21</v>
      </c>
      <c r="C31" s="14" t="s">
        <v>113</v>
      </c>
      <c r="D31" s="71">
        <v>0</v>
      </c>
      <c r="E31" s="165">
        <v>0</v>
      </c>
      <c r="F31" s="71">
        <v>0</v>
      </c>
      <c r="G31" s="102">
        <v>0</v>
      </c>
      <c r="H31" s="15"/>
      <c r="I31" s="16"/>
      <c r="J31" s="16"/>
      <c r="K31" s="7"/>
    </row>
    <row r="32" spans="1:12" ht="12.95" customHeight="1">
      <c r="A32" s="107"/>
      <c r="B32" s="112"/>
      <c r="C32" s="109" t="s">
        <v>81</v>
      </c>
      <c r="D32" s="113">
        <f>SUM(D27:D31)</f>
        <v>7562136259.3000002</v>
      </c>
      <c r="E32" s="114"/>
      <c r="F32" s="113">
        <f>SUM(F27:F31)</f>
        <v>7536633858.6199999</v>
      </c>
      <c r="G32" s="115"/>
      <c r="H32" s="15"/>
      <c r="I32" s="16"/>
      <c r="J32" s="16"/>
      <c r="K32" s="7"/>
      <c r="L32" s="17"/>
    </row>
    <row r="33" spans="1:12" ht="12.95" customHeight="1">
      <c r="A33" s="98"/>
      <c r="B33" s="38"/>
      <c r="C33" s="38" t="s">
        <v>87</v>
      </c>
      <c r="D33" s="39"/>
      <c r="E33" s="80"/>
      <c r="F33" s="39"/>
      <c r="G33" s="100"/>
      <c r="H33" s="15"/>
      <c r="I33" s="16"/>
      <c r="J33" s="16"/>
      <c r="K33" s="7"/>
      <c r="L33" s="17"/>
    </row>
    <row r="34" spans="1:12" ht="12.95" customHeight="1">
      <c r="A34" s="87">
        <v>23</v>
      </c>
      <c r="B34" s="47" t="s">
        <v>12</v>
      </c>
      <c r="C34" s="48" t="s">
        <v>37</v>
      </c>
      <c r="D34" s="66">
        <v>1067649320.78219</v>
      </c>
      <c r="E34" s="66">
        <v>1937.02939354354</v>
      </c>
      <c r="F34" s="66">
        <v>1073942648.51299</v>
      </c>
      <c r="G34" s="90">
        <v>1939.7924130541701</v>
      </c>
      <c r="H34" s="15"/>
      <c r="I34" s="16"/>
      <c r="J34" s="16"/>
      <c r="K34" s="7"/>
      <c r="L34" s="17"/>
    </row>
    <row r="35" spans="1:12" ht="12.95" customHeight="1">
      <c r="A35" s="87">
        <v>24</v>
      </c>
      <c r="B35" s="47" t="s">
        <v>91</v>
      </c>
      <c r="C35" s="47" t="s">
        <v>96</v>
      </c>
      <c r="D35" s="52">
        <v>3788063616.5799999</v>
      </c>
      <c r="E35" s="51">
        <v>1</v>
      </c>
      <c r="F35" s="52">
        <v>3709649766.5900002</v>
      </c>
      <c r="G35" s="91">
        <v>1</v>
      </c>
      <c r="H35" s="15"/>
      <c r="I35" s="16"/>
      <c r="J35" s="16"/>
      <c r="K35" s="7"/>
      <c r="L35" s="17"/>
    </row>
    <row r="36" spans="1:12" ht="12.95" customHeight="1">
      <c r="A36" s="87">
        <v>25</v>
      </c>
      <c r="B36" s="47" t="s">
        <v>22</v>
      </c>
      <c r="C36" s="47" t="s">
        <v>38</v>
      </c>
      <c r="D36" s="52">
        <v>720702579.48000002</v>
      </c>
      <c r="E36" s="48">
        <v>16.377800000000001</v>
      </c>
      <c r="F36" s="52">
        <v>721206517.14999998</v>
      </c>
      <c r="G36" s="93">
        <v>16.393000000000001</v>
      </c>
      <c r="H36" s="15"/>
      <c r="I36" s="16"/>
      <c r="J36" s="16"/>
      <c r="K36" s="7"/>
      <c r="L36" s="17"/>
    </row>
    <row r="37" spans="1:12" ht="12.95" customHeight="1">
      <c r="A37" s="143">
        <v>26</v>
      </c>
      <c r="B37" s="144" t="s">
        <v>25</v>
      </c>
      <c r="C37" s="140" t="s">
        <v>36</v>
      </c>
      <c r="D37" s="141">
        <v>0</v>
      </c>
      <c r="E37" s="164">
        <v>0</v>
      </c>
      <c r="F37" s="141">
        <v>0</v>
      </c>
      <c r="G37" s="142">
        <v>0</v>
      </c>
      <c r="H37" s="15"/>
      <c r="I37" s="16"/>
      <c r="J37" s="16"/>
      <c r="K37" s="7"/>
      <c r="L37" s="17"/>
    </row>
    <row r="38" spans="1:12" ht="12.95" customHeight="1">
      <c r="A38" s="87">
        <v>27</v>
      </c>
      <c r="B38" s="47" t="s">
        <v>8</v>
      </c>
      <c r="C38" s="47" t="s">
        <v>40</v>
      </c>
      <c r="D38" s="36">
        <v>3161328641.77</v>
      </c>
      <c r="E38" s="51">
        <v>171.98</v>
      </c>
      <c r="F38" s="36">
        <v>3373725915.6500001</v>
      </c>
      <c r="G38" s="91">
        <v>172.21</v>
      </c>
      <c r="H38" s="15"/>
      <c r="I38" s="16"/>
      <c r="J38" s="16"/>
      <c r="K38" s="7"/>
      <c r="L38" s="17"/>
    </row>
    <row r="39" spans="1:12" ht="12.95" customHeight="1">
      <c r="A39" s="87">
        <v>28</v>
      </c>
      <c r="B39" s="47" t="s">
        <v>41</v>
      </c>
      <c r="C39" s="47" t="s">
        <v>72</v>
      </c>
      <c r="D39" s="52">
        <v>1168820793.7</v>
      </c>
      <c r="E39" s="163">
        <v>1.1499999999999999</v>
      </c>
      <c r="F39" s="52">
        <v>1180620445.6500001</v>
      </c>
      <c r="G39" s="89">
        <v>1.1499999999999999</v>
      </c>
      <c r="H39" s="15"/>
      <c r="I39" s="16"/>
      <c r="J39" s="16"/>
      <c r="K39" s="7"/>
    </row>
    <row r="40" spans="1:12" ht="12.95" customHeight="1">
      <c r="A40" s="87">
        <v>29</v>
      </c>
      <c r="B40" s="48" t="s">
        <v>14</v>
      </c>
      <c r="C40" s="47" t="s">
        <v>93</v>
      </c>
      <c r="D40" s="36">
        <v>668097987.75999999</v>
      </c>
      <c r="E40" s="51">
        <v>2.35</v>
      </c>
      <c r="F40" s="36">
        <v>673307512.13</v>
      </c>
      <c r="G40" s="91">
        <v>2.35</v>
      </c>
      <c r="H40" s="15"/>
      <c r="I40" s="16"/>
      <c r="J40" s="16"/>
      <c r="K40" s="7"/>
    </row>
    <row r="41" spans="1:12" ht="12.95" customHeight="1">
      <c r="A41" s="107"/>
      <c r="B41" s="108"/>
      <c r="C41" s="109" t="s">
        <v>81</v>
      </c>
      <c r="D41" s="110">
        <f>SUM(D34:D40)</f>
        <v>10574662940.072191</v>
      </c>
      <c r="E41" s="110"/>
      <c r="F41" s="110">
        <f>SUM(F34:F40)</f>
        <v>10732452805.682989</v>
      </c>
      <c r="G41" s="111"/>
      <c r="H41" s="15"/>
      <c r="I41" s="16"/>
      <c r="J41" s="16"/>
      <c r="K41" s="7"/>
    </row>
    <row r="42" spans="1:12" ht="12.95" customHeight="1">
      <c r="A42" s="98"/>
      <c r="B42" s="38"/>
      <c r="C42" s="38" t="s">
        <v>83</v>
      </c>
      <c r="D42" s="39"/>
      <c r="E42" s="79"/>
      <c r="F42" s="39"/>
      <c r="G42" s="99"/>
      <c r="H42" s="15"/>
      <c r="I42" s="16"/>
      <c r="J42" s="16"/>
      <c r="K42" s="7"/>
      <c r="L42" s="17"/>
    </row>
    <row r="43" spans="1:12" ht="12.95" customHeight="1">
      <c r="A43" s="87">
        <v>30</v>
      </c>
      <c r="B43" s="47" t="s">
        <v>41</v>
      </c>
      <c r="C43" s="47" t="s">
        <v>42</v>
      </c>
      <c r="D43" s="149">
        <v>2328578772</v>
      </c>
      <c r="E43" s="166">
        <v>100</v>
      </c>
      <c r="F43" s="149">
        <v>2335984315</v>
      </c>
      <c r="G43" s="103">
        <v>100</v>
      </c>
      <c r="H43" s="15"/>
      <c r="I43" s="16"/>
      <c r="J43" s="16"/>
      <c r="K43" s="7"/>
      <c r="L43" s="17"/>
    </row>
    <row r="44" spans="1:12" ht="12.95" customHeight="1">
      <c r="A44" s="87">
        <v>31</v>
      </c>
      <c r="B44" s="48" t="s">
        <v>43</v>
      </c>
      <c r="C44" s="47" t="s">
        <v>44</v>
      </c>
      <c r="D44" s="52">
        <v>12099926603.219999</v>
      </c>
      <c r="E44" s="48">
        <v>45.22</v>
      </c>
      <c r="F44" s="52">
        <v>12134547234.17</v>
      </c>
      <c r="G44" s="93">
        <v>45.22</v>
      </c>
      <c r="H44" s="15"/>
      <c r="I44" s="16"/>
      <c r="J44" s="16"/>
      <c r="K44" s="7"/>
      <c r="L44" s="17"/>
    </row>
    <row r="45" spans="1:12" ht="12.95" customHeight="1">
      <c r="A45" s="92">
        <v>32</v>
      </c>
      <c r="B45" s="146" t="s">
        <v>12</v>
      </c>
      <c r="C45" s="147" t="s">
        <v>45</v>
      </c>
      <c r="D45" s="68">
        <v>30840623889.582623</v>
      </c>
      <c r="E45" s="68">
        <v>11.56</v>
      </c>
      <c r="F45" s="68">
        <v>30840623889.582623</v>
      </c>
      <c r="G45" s="151">
        <v>11.56</v>
      </c>
      <c r="H45" s="15"/>
      <c r="I45" s="16"/>
      <c r="J45" s="16"/>
      <c r="K45" s="7"/>
    </row>
    <row r="46" spans="1:12" ht="12.95" customHeight="1">
      <c r="A46" s="107"/>
      <c r="B46" s="112"/>
      <c r="C46" s="109" t="s">
        <v>81</v>
      </c>
      <c r="D46" s="110">
        <f>SUM(D43:D45)</f>
        <v>45269129264.80262</v>
      </c>
      <c r="E46" s="116"/>
      <c r="F46" s="110">
        <f>SUM(F43:F45)</f>
        <v>45311155438.752625</v>
      </c>
      <c r="G46" s="111"/>
      <c r="H46" s="15"/>
      <c r="I46" s="16"/>
      <c r="J46" s="16"/>
      <c r="K46" s="7"/>
    </row>
    <row r="47" spans="1:12" ht="12.95" customHeight="1">
      <c r="A47" s="98"/>
      <c r="B47" s="38"/>
      <c r="C47" s="38" t="s">
        <v>114</v>
      </c>
      <c r="D47" s="39"/>
      <c r="E47" s="79"/>
      <c r="F47" s="39"/>
      <c r="G47" s="99"/>
      <c r="H47" s="15"/>
      <c r="I47" s="16"/>
      <c r="J47" s="16"/>
      <c r="K47" s="7"/>
      <c r="L47" s="17"/>
    </row>
    <row r="48" spans="1:12" ht="12.95" customHeight="1">
      <c r="A48" s="87">
        <v>33</v>
      </c>
      <c r="B48" s="47" t="s">
        <v>16</v>
      </c>
      <c r="C48" s="47" t="s">
        <v>46</v>
      </c>
      <c r="D48" s="67">
        <v>109398870</v>
      </c>
      <c r="E48" s="48">
        <v>77.14</v>
      </c>
      <c r="F48" s="67">
        <v>110958187</v>
      </c>
      <c r="G48" s="93">
        <v>78.290000000000006</v>
      </c>
      <c r="H48" s="15"/>
      <c r="I48" s="16"/>
      <c r="J48" s="16"/>
      <c r="K48" s="7"/>
      <c r="L48" s="17"/>
    </row>
    <row r="49" spans="1:12" ht="12.95" customHeight="1">
      <c r="A49" s="87">
        <v>34</v>
      </c>
      <c r="B49" s="47" t="s">
        <v>79</v>
      </c>
      <c r="C49" s="47" t="s">
        <v>47</v>
      </c>
      <c r="D49" s="52">
        <v>1173272554.3499999</v>
      </c>
      <c r="E49" s="48">
        <v>1.2703</v>
      </c>
      <c r="F49" s="52">
        <v>1175561291.3399999</v>
      </c>
      <c r="G49" s="93">
        <v>1.2727999999999999</v>
      </c>
      <c r="H49" s="42"/>
      <c r="I49" s="16"/>
      <c r="J49" s="16"/>
      <c r="K49" s="7"/>
      <c r="L49" s="17"/>
    </row>
    <row r="50" spans="1:12" ht="12.95" customHeight="1">
      <c r="A50" s="87">
        <v>35</v>
      </c>
      <c r="B50" s="47" t="s">
        <v>10</v>
      </c>
      <c r="C50" s="47" t="s">
        <v>11</v>
      </c>
      <c r="D50" s="52">
        <v>3785328693.0700002</v>
      </c>
      <c r="E50" s="163">
        <v>266.40780000000001</v>
      </c>
      <c r="F50" s="50">
        <v>3868165395.54</v>
      </c>
      <c r="G50" s="89">
        <v>271.584</v>
      </c>
      <c r="H50" s="42"/>
      <c r="I50" s="16"/>
      <c r="J50" s="16"/>
      <c r="K50" s="7"/>
      <c r="L50" s="17"/>
    </row>
    <row r="51" spans="1:12" ht="12.95" customHeight="1">
      <c r="A51" s="87">
        <v>36</v>
      </c>
      <c r="B51" s="47" t="s">
        <v>22</v>
      </c>
      <c r="C51" s="47" t="s">
        <v>23</v>
      </c>
      <c r="D51" s="52">
        <v>2233518131.6900001</v>
      </c>
      <c r="E51" s="48">
        <v>8.8965999999999994</v>
      </c>
      <c r="F51" s="52">
        <v>2252774029.0500002</v>
      </c>
      <c r="G51" s="93">
        <v>8.9831000000000003</v>
      </c>
      <c r="H51" s="42"/>
      <c r="I51" s="16"/>
      <c r="J51" s="16"/>
      <c r="K51" s="7"/>
      <c r="L51" s="17"/>
    </row>
    <row r="52" spans="1:12" ht="12.95" customHeight="1">
      <c r="A52" s="87">
        <v>37</v>
      </c>
      <c r="B52" s="47" t="s">
        <v>48</v>
      </c>
      <c r="C52" s="48" t="s">
        <v>49</v>
      </c>
      <c r="D52" s="36">
        <v>810863113.02999997</v>
      </c>
      <c r="E52" s="51">
        <v>1.52</v>
      </c>
      <c r="F52" s="36">
        <v>819435953.66999996</v>
      </c>
      <c r="G52" s="91">
        <v>1.54</v>
      </c>
      <c r="H52" s="15"/>
      <c r="I52" s="16"/>
      <c r="J52" s="16"/>
      <c r="K52" s="7"/>
      <c r="L52" s="17"/>
    </row>
    <row r="53" spans="1:12" ht="12.95" customHeight="1">
      <c r="A53" s="87">
        <v>38</v>
      </c>
      <c r="B53" s="47" t="s">
        <v>50</v>
      </c>
      <c r="C53" s="48" t="s">
        <v>51</v>
      </c>
      <c r="D53" s="52">
        <v>4341243443.4099998</v>
      </c>
      <c r="E53" s="48">
        <v>106.28</v>
      </c>
      <c r="F53" s="52">
        <v>4390764337.7299995</v>
      </c>
      <c r="G53" s="93">
        <v>107.52</v>
      </c>
      <c r="H53" s="15"/>
      <c r="I53" s="16"/>
      <c r="J53" s="16"/>
      <c r="K53" s="7"/>
      <c r="L53" s="17"/>
    </row>
    <row r="54" spans="1:12" ht="12.95" customHeight="1">
      <c r="A54" s="92">
        <v>39</v>
      </c>
      <c r="B54" s="147" t="s">
        <v>27</v>
      </c>
      <c r="C54" s="160" t="s">
        <v>28</v>
      </c>
      <c r="D54" s="156">
        <v>3441702373.5300002</v>
      </c>
      <c r="E54" s="146">
        <v>103.24</v>
      </c>
      <c r="F54" s="156">
        <v>3461903265.5100002</v>
      </c>
      <c r="G54" s="157">
        <v>103.24</v>
      </c>
      <c r="H54" s="15"/>
      <c r="I54" s="16"/>
      <c r="J54" s="16"/>
      <c r="K54" s="7"/>
      <c r="L54" s="17"/>
    </row>
    <row r="55" spans="1:12" ht="12.95" customHeight="1">
      <c r="A55" s="87">
        <v>40</v>
      </c>
      <c r="B55" s="47" t="s">
        <v>12</v>
      </c>
      <c r="C55" s="47" t="s">
        <v>13</v>
      </c>
      <c r="D55" s="66">
        <v>2760028628.8418798</v>
      </c>
      <c r="E55" s="66">
        <v>2117.9283053132899</v>
      </c>
      <c r="F55" s="66">
        <v>2802813219.89294</v>
      </c>
      <c r="G55" s="90">
        <v>2150.7871355522102</v>
      </c>
      <c r="H55" s="15"/>
      <c r="I55" s="16"/>
      <c r="J55" s="16"/>
      <c r="K55" s="7"/>
      <c r="L55" s="17"/>
    </row>
    <row r="56" spans="1:12" ht="12.95" customHeight="1">
      <c r="A56" s="87">
        <v>41</v>
      </c>
      <c r="B56" s="146" t="s">
        <v>85</v>
      </c>
      <c r="C56" s="47" t="s">
        <v>20</v>
      </c>
      <c r="D56" s="59">
        <v>1099251123.55</v>
      </c>
      <c r="E56" s="167">
        <v>0.59089999999999998</v>
      </c>
      <c r="F56" s="59">
        <v>1099388842.3599999</v>
      </c>
      <c r="G56" s="95">
        <v>0.59109999999999996</v>
      </c>
      <c r="H56" s="15"/>
      <c r="I56" s="16"/>
      <c r="J56" s="16"/>
      <c r="K56" s="7"/>
      <c r="L56" s="17"/>
    </row>
    <row r="57" spans="1:12" ht="12.95" customHeight="1">
      <c r="A57" s="87">
        <v>42</v>
      </c>
      <c r="B57" s="47" t="s">
        <v>106</v>
      </c>
      <c r="C57" s="47" t="s">
        <v>24</v>
      </c>
      <c r="D57" s="52">
        <v>260955756.21000001</v>
      </c>
      <c r="E57" s="51">
        <v>99.25</v>
      </c>
      <c r="F57" s="52">
        <v>268117714.69999999</v>
      </c>
      <c r="G57" s="91">
        <v>102.22</v>
      </c>
      <c r="H57" s="15"/>
      <c r="I57" s="16"/>
      <c r="J57" s="16"/>
      <c r="K57" s="7"/>
      <c r="L57" s="17"/>
    </row>
    <row r="58" spans="1:12" ht="12.95" customHeight="1">
      <c r="A58" s="87">
        <v>43</v>
      </c>
      <c r="B58" s="48" t="s">
        <v>105</v>
      </c>
      <c r="C58" s="47" t="s">
        <v>54</v>
      </c>
      <c r="D58" s="52">
        <v>45315922.93</v>
      </c>
      <c r="E58" s="48">
        <v>19.59</v>
      </c>
      <c r="F58" s="52">
        <v>45307216.049999997</v>
      </c>
      <c r="G58" s="93">
        <v>19.579999999999998</v>
      </c>
      <c r="H58" s="15"/>
      <c r="I58" s="16"/>
      <c r="J58" s="16"/>
      <c r="K58" s="7"/>
      <c r="L58" s="17"/>
    </row>
    <row r="59" spans="1:12" ht="12.95" customHeight="1">
      <c r="A59" s="87">
        <v>44</v>
      </c>
      <c r="B59" s="48" t="s">
        <v>76</v>
      </c>
      <c r="C59" s="47" t="s">
        <v>75</v>
      </c>
      <c r="D59" s="37">
        <v>98385837.700000003</v>
      </c>
      <c r="E59" s="166">
        <v>90.56</v>
      </c>
      <c r="F59" s="37">
        <v>99812764.140000001</v>
      </c>
      <c r="G59" s="103">
        <v>91.87</v>
      </c>
      <c r="H59" s="15"/>
      <c r="I59" s="16"/>
      <c r="J59" s="16"/>
      <c r="K59" s="7"/>
    </row>
    <row r="60" spans="1:12" ht="12.95" customHeight="1">
      <c r="A60" s="87">
        <v>45</v>
      </c>
      <c r="B60" s="48" t="s">
        <v>105</v>
      </c>
      <c r="C60" s="47" t="s">
        <v>61</v>
      </c>
      <c r="D60" s="52">
        <v>953311920.58000004</v>
      </c>
      <c r="E60" s="168" t="s">
        <v>100</v>
      </c>
      <c r="F60" s="52">
        <v>954036931.72000003</v>
      </c>
      <c r="G60" s="104" t="s">
        <v>100</v>
      </c>
      <c r="H60" s="15"/>
      <c r="I60" s="16"/>
      <c r="J60" s="16"/>
      <c r="K60" s="7"/>
    </row>
    <row r="61" spans="1:12" ht="12.95" customHeight="1">
      <c r="A61" s="87">
        <v>46</v>
      </c>
      <c r="B61" s="48" t="s">
        <v>91</v>
      </c>
      <c r="C61" s="47" t="s">
        <v>99</v>
      </c>
      <c r="D61" s="52">
        <v>1676399671.23</v>
      </c>
      <c r="E61" s="48">
        <v>1.5031000000000001</v>
      </c>
      <c r="F61" s="52">
        <v>1690682479.02</v>
      </c>
      <c r="G61" s="93">
        <v>1.5158</v>
      </c>
      <c r="H61" s="15"/>
      <c r="I61" s="16"/>
      <c r="J61" s="16"/>
      <c r="K61" s="7"/>
    </row>
    <row r="62" spans="1:12" ht="12.95" customHeight="1">
      <c r="A62" s="87">
        <v>47</v>
      </c>
      <c r="B62" s="48" t="s">
        <v>95</v>
      </c>
      <c r="C62" s="48" t="s">
        <v>95</v>
      </c>
      <c r="D62" s="52">
        <v>180100946.88999999</v>
      </c>
      <c r="E62" s="48">
        <v>1.0649999999999999</v>
      </c>
      <c r="F62" s="52">
        <v>181710782.28</v>
      </c>
      <c r="G62" s="93">
        <v>1.0716000000000001</v>
      </c>
      <c r="H62" s="15"/>
      <c r="I62" s="16"/>
      <c r="J62" s="16"/>
      <c r="K62" s="7"/>
    </row>
    <row r="63" spans="1:12" ht="12.95" customHeight="1">
      <c r="A63" s="107"/>
      <c r="B63" s="112"/>
      <c r="C63" s="109" t="s">
        <v>81</v>
      </c>
      <c r="D63" s="110">
        <f>SUM(D48:D62)</f>
        <v>22969076987.011879</v>
      </c>
      <c r="E63" s="110"/>
      <c r="F63" s="110">
        <f>SUM(F48:F62)</f>
        <v>23221432410.002941</v>
      </c>
      <c r="G63" s="111"/>
      <c r="I63" s="16"/>
      <c r="J63" s="16"/>
      <c r="K63" s="7"/>
      <c r="L63" s="17"/>
    </row>
    <row r="64" spans="1:12" s="21" customFormat="1" ht="12.95" customHeight="1">
      <c r="A64" s="106"/>
      <c r="B64" s="69"/>
      <c r="C64" s="38" t="s">
        <v>88</v>
      </c>
      <c r="D64" s="39"/>
      <c r="E64" s="79"/>
      <c r="F64" s="39"/>
      <c r="G64" s="99"/>
      <c r="I64" s="16"/>
      <c r="J64" s="16"/>
      <c r="K64" s="7"/>
      <c r="L64" s="17"/>
    </row>
    <row r="65" spans="1:12" ht="12.95" customHeight="1">
      <c r="A65" s="87">
        <v>48</v>
      </c>
      <c r="B65" s="47" t="s">
        <v>22</v>
      </c>
      <c r="C65" s="48" t="s">
        <v>55</v>
      </c>
      <c r="D65" s="52">
        <v>635638792.15999997</v>
      </c>
      <c r="E65" s="48">
        <v>11.3827</v>
      </c>
      <c r="F65" s="52">
        <v>639879873.90999997</v>
      </c>
      <c r="G65" s="93">
        <v>11.4703</v>
      </c>
      <c r="I65" s="16"/>
      <c r="J65" s="16"/>
      <c r="K65" s="21"/>
      <c r="L65" s="17"/>
    </row>
    <row r="66" spans="1:12" ht="12" customHeight="1">
      <c r="A66" s="87">
        <v>49</v>
      </c>
      <c r="B66" s="47" t="s">
        <v>56</v>
      </c>
      <c r="C66" s="48" t="s">
        <v>57</v>
      </c>
      <c r="D66" s="52">
        <v>1862184476.27</v>
      </c>
      <c r="E66" s="51">
        <v>0.9</v>
      </c>
      <c r="F66" s="52">
        <v>1880375539.6099999</v>
      </c>
      <c r="G66" s="91">
        <v>0.91</v>
      </c>
      <c r="I66" s="16"/>
      <c r="J66" s="16"/>
      <c r="K66" s="7"/>
      <c r="L66" s="17"/>
    </row>
    <row r="67" spans="1:12" ht="12" customHeight="1">
      <c r="A67" s="87">
        <v>50</v>
      </c>
      <c r="B67" s="47" t="s">
        <v>8</v>
      </c>
      <c r="C67" s="48" t="s">
        <v>58</v>
      </c>
      <c r="D67" s="50">
        <v>1626189648.6600001</v>
      </c>
      <c r="E67" s="51">
        <v>0.7</v>
      </c>
      <c r="F67" s="50">
        <v>1670074087.5999999</v>
      </c>
      <c r="G67" s="91">
        <v>0.72</v>
      </c>
      <c r="I67" s="16"/>
      <c r="J67" s="16"/>
      <c r="K67" s="7"/>
      <c r="L67" s="22"/>
    </row>
    <row r="68" spans="1:12" ht="12" customHeight="1">
      <c r="A68" s="87">
        <v>51</v>
      </c>
      <c r="B68" s="47" t="s">
        <v>10</v>
      </c>
      <c r="C68" s="48" t="s">
        <v>59</v>
      </c>
      <c r="D68" s="50">
        <v>204118543.22</v>
      </c>
      <c r="E68" s="48">
        <v>21.750499999999999</v>
      </c>
      <c r="F68" s="50">
        <v>208116839.81</v>
      </c>
      <c r="G68" s="89">
        <v>22.1707</v>
      </c>
      <c r="I68" s="16"/>
      <c r="J68" s="16"/>
      <c r="K68" s="7"/>
      <c r="L68" s="17"/>
    </row>
    <row r="69" spans="1:12" ht="12" customHeight="1">
      <c r="A69" s="87">
        <v>52</v>
      </c>
      <c r="B69" s="47" t="s">
        <v>8</v>
      </c>
      <c r="C69" s="47" t="s">
        <v>60</v>
      </c>
      <c r="D69" s="51">
        <v>132005358.31999999</v>
      </c>
      <c r="E69" s="51">
        <v>129.52000000000001</v>
      </c>
      <c r="F69" s="51">
        <v>134953724.53</v>
      </c>
      <c r="G69" s="91">
        <v>132.32</v>
      </c>
      <c r="I69" s="16"/>
      <c r="J69" s="16"/>
      <c r="K69" s="7"/>
      <c r="L69" s="17"/>
    </row>
    <row r="70" spans="1:12" ht="12" customHeight="1">
      <c r="A70" s="158"/>
      <c r="B70" s="117"/>
      <c r="C70" s="109" t="s">
        <v>81</v>
      </c>
      <c r="D70" s="118">
        <f>SUM(D65:D69)</f>
        <v>4460136818.6300001</v>
      </c>
      <c r="E70" s="116"/>
      <c r="F70" s="118">
        <f>SUM(F65:F69)</f>
        <v>4533400065.46</v>
      </c>
      <c r="G70" s="111"/>
      <c r="I70" s="16"/>
      <c r="J70" s="16"/>
      <c r="K70" s="7"/>
      <c r="L70" s="17"/>
    </row>
    <row r="71" spans="1:12" ht="12" customHeight="1">
      <c r="A71" s="98"/>
      <c r="B71" s="70" t="s">
        <v>92</v>
      </c>
      <c r="C71" s="40" t="s">
        <v>1</v>
      </c>
      <c r="D71" s="39"/>
      <c r="E71" s="79"/>
      <c r="F71" s="39"/>
      <c r="G71" s="99"/>
      <c r="I71" s="16"/>
      <c r="J71" s="16"/>
      <c r="K71" s="7"/>
      <c r="L71" s="17"/>
    </row>
    <row r="72" spans="1:12" ht="12" customHeight="1">
      <c r="A72" s="87" t="s">
        <v>115</v>
      </c>
      <c r="B72" s="47" t="s">
        <v>8</v>
      </c>
      <c r="C72" s="48" t="s">
        <v>62</v>
      </c>
      <c r="D72" s="37">
        <v>276354292.07999998</v>
      </c>
      <c r="E72" s="166">
        <v>1305.22</v>
      </c>
      <c r="F72" s="37">
        <v>281311229.70999998</v>
      </c>
      <c r="G72" s="103">
        <v>1335.5</v>
      </c>
      <c r="I72" s="16"/>
      <c r="J72" s="16"/>
      <c r="K72" s="7"/>
      <c r="L72" s="17"/>
    </row>
    <row r="73" spans="1:12" ht="12" customHeight="1">
      <c r="A73" s="87" t="s">
        <v>116</v>
      </c>
      <c r="B73" s="47" t="s">
        <v>8</v>
      </c>
      <c r="C73" s="48" t="s">
        <v>63</v>
      </c>
      <c r="D73" s="37">
        <v>6980004702.5600004</v>
      </c>
      <c r="E73" s="166">
        <v>2191.12</v>
      </c>
      <c r="F73" s="37">
        <v>7067418188.5699997</v>
      </c>
      <c r="G73" s="103">
        <v>2194.3000000000002</v>
      </c>
      <c r="I73" s="16"/>
      <c r="J73" s="16"/>
      <c r="K73" s="7"/>
      <c r="L73" s="17"/>
    </row>
    <row r="74" spans="1:12" ht="12" customHeight="1">
      <c r="A74" s="87" t="s">
        <v>117</v>
      </c>
      <c r="B74" s="47" t="s">
        <v>8</v>
      </c>
      <c r="C74" s="48" t="s">
        <v>64</v>
      </c>
      <c r="D74" s="37">
        <v>452159102.18000001</v>
      </c>
      <c r="E74" s="166">
        <v>1865.28</v>
      </c>
      <c r="F74" s="37">
        <v>457255650.16000003</v>
      </c>
      <c r="G74" s="103">
        <v>1886.26</v>
      </c>
      <c r="I74" s="16"/>
      <c r="J74" s="16"/>
      <c r="K74" s="7"/>
      <c r="L74" s="17"/>
    </row>
    <row r="75" spans="1:12" ht="12" customHeight="1">
      <c r="A75" s="107"/>
      <c r="B75" s="112"/>
      <c r="C75" s="109" t="s">
        <v>81</v>
      </c>
      <c r="D75" s="110">
        <f>SUM(D72:D74)</f>
        <v>7708518096.8200006</v>
      </c>
      <c r="E75" s="116"/>
      <c r="F75" s="110">
        <f>SUM(F72:F74)</f>
        <v>7805985068.4399996</v>
      </c>
      <c r="G75" s="111"/>
      <c r="I75" s="16"/>
      <c r="J75" s="16"/>
      <c r="K75" s="7"/>
      <c r="L75" s="17"/>
    </row>
    <row r="76" spans="1:12" ht="15" customHeight="1">
      <c r="A76" s="119"/>
      <c r="B76" s="120"/>
      <c r="C76" s="121" t="s">
        <v>65</v>
      </c>
      <c r="D76" s="122">
        <f>SUM(D17,D25,D32,D41,D46,D63,D70,D75)</f>
        <v>290379688129.78668</v>
      </c>
      <c r="E76" s="123"/>
      <c r="F76" s="124">
        <f>SUM(F17,F25,F32,F41,F46,F63,F70,F75)</f>
        <v>288271523155.17859</v>
      </c>
      <c r="G76" s="125"/>
      <c r="H76" s="170"/>
      <c r="I76" s="16"/>
      <c r="J76" s="16"/>
      <c r="K76" s="7"/>
    </row>
    <row r="77" spans="1:12" ht="12" customHeight="1">
      <c r="A77" s="105"/>
      <c r="B77" s="53"/>
      <c r="C77" s="19"/>
      <c r="D77" s="35"/>
      <c r="E77" s="78"/>
      <c r="F77" s="35"/>
      <c r="G77" s="97"/>
      <c r="I77" s="16"/>
      <c r="J77" s="16"/>
      <c r="K77" s="7"/>
    </row>
    <row r="78" spans="1:12" ht="27" customHeight="1">
      <c r="A78" s="159"/>
      <c r="B78" s="69"/>
      <c r="C78" s="40" t="s">
        <v>89</v>
      </c>
      <c r="D78" s="41" t="s">
        <v>110</v>
      </c>
      <c r="E78" s="79"/>
      <c r="F78" s="41" t="s">
        <v>120</v>
      </c>
      <c r="G78" s="99"/>
      <c r="K78" s="7"/>
    </row>
    <row r="79" spans="1:12" ht="12" customHeight="1">
      <c r="A79" s="87">
        <v>1</v>
      </c>
      <c r="B79" s="48" t="s">
        <v>66</v>
      </c>
      <c r="C79" s="48" t="s">
        <v>67</v>
      </c>
      <c r="D79" s="37">
        <v>1646880000</v>
      </c>
      <c r="E79" s="166">
        <v>10.95</v>
      </c>
      <c r="F79" s="37">
        <v>1740987048.1400001</v>
      </c>
      <c r="G79" s="103">
        <v>11.42</v>
      </c>
      <c r="K79" s="7"/>
    </row>
    <row r="80" spans="1:12" ht="12" customHeight="1">
      <c r="A80" s="87">
        <v>2</v>
      </c>
      <c r="B80" s="48" t="s">
        <v>66</v>
      </c>
      <c r="C80" s="48" t="s">
        <v>111</v>
      </c>
      <c r="D80" s="37">
        <v>83361895.799999997</v>
      </c>
      <c r="E80" s="166">
        <v>2.2799999999999998</v>
      </c>
      <c r="F80" s="37">
        <v>87749364</v>
      </c>
      <c r="G80" s="103">
        <v>2.4</v>
      </c>
      <c r="K80" s="7"/>
    </row>
    <row r="81" spans="1:12" ht="12" customHeight="1">
      <c r="A81" s="87">
        <v>3</v>
      </c>
      <c r="B81" s="48" t="s">
        <v>66</v>
      </c>
      <c r="C81" s="48" t="s">
        <v>97</v>
      </c>
      <c r="D81" s="37">
        <v>62773262.109999999</v>
      </c>
      <c r="E81" s="166">
        <v>6.06</v>
      </c>
      <c r="F81" s="37">
        <v>69463536.480000004</v>
      </c>
      <c r="G81" s="103">
        <v>5.98</v>
      </c>
      <c r="K81" s="7"/>
    </row>
    <row r="82" spans="1:12" ht="12" customHeight="1">
      <c r="A82" s="87">
        <v>4</v>
      </c>
      <c r="B82" s="48" t="s">
        <v>66</v>
      </c>
      <c r="C82" s="48" t="s">
        <v>98</v>
      </c>
      <c r="D82" s="37">
        <v>79348204.379999995</v>
      </c>
      <c r="E82" s="166">
        <v>18.11</v>
      </c>
      <c r="F82" s="37">
        <v>85788947.640000001</v>
      </c>
      <c r="G82" s="103">
        <v>19.579999999999998</v>
      </c>
      <c r="K82" s="7"/>
    </row>
    <row r="83" spans="1:12" ht="12" customHeight="1">
      <c r="A83" s="87">
        <v>5</v>
      </c>
      <c r="B83" s="48" t="s">
        <v>68</v>
      </c>
      <c r="C83" s="48" t="s">
        <v>69</v>
      </c>
      <c r="D83" s="37">
        <v>350700000</v>
      </c>
      <c r="E83" s="166">
        <v>2338</v>
      </c>
      <c r="F83" s="37">
        <v>358200000</v>
      </c>
      <c r="G83" s="103">
        <v>2388</v>
      </c>
      <c r="K83" s="7"/>
    </row>
    <row r="84" spans="1:12" ht="12" customHeight="1">
      <c r="A84" s="87">
        <v>6</v>
      </c>
      <c r="B84" s="48" t="s">
        <v>56</v>
      </c>
      <c r="C84" s="48" t="s">
        <v>90</v>
      </c>
      <c r="D84" s="37">
        <v>496356000</v>
      </c>
      <c r="E84" s="166">
        <v>7.98</v>
      </c>
      <c r="F84" s="37">
        <v>528078000</v>
      </c>
      <c r="G84" s="103">
        <v>8.49</v>
      </c>
      <c r="K84" s="7"/>
    </row>
    <row r="85" spans="1:12" ht="12" customHeight="1">
      <c r="A85" s="87">
        <v>7</v>
      </c>
      <c r="B85" s="48" t="s">
        <v>77</v>
      </c>
      <c r="C85" s="48" t="s">
        <v>78</v>
      </c>
      <c r="D85" s="37">
        <v>956954820</v>
      </c>
      <c r="E85" s="166">
        <v>82.66</v>
      </c>
      <c r="F85" s="37">
        <v>833544000</v>
      </c>
      <c r="G85" s="103">
        <v>72</v>
      </c>
      <c r="I85" s="16"/>
      <c r="J85" s="16"/>
      <c r="K85" s="7"/>
      <c r="L85" s="17"/>
    </row>
    <row r="86" spans="1:12" ht="12" customHeight="1">
      <c r="A86" s="126"/>
      <c r="B86" s="127"/>
      <c r="C86" s="128" t="s">
        <v>70</v>
      </c>
      <c r="D86" s="129">
        <f>SUM(D79:D85)</f>
        <v>3676374182.29</v>
      </c>
      <c r="E86" s="130"/>
      <c r="F86" s="129">
        <f>SUM(F79:F85)</f>
        <v>3703810896.2600002</v>
      </c>
      <c r="G86" s="131"/>
      <c r="K86" s="7"/>
    </row>
    <row r="87" spans="1:12" ht="12" customHeight="1" thickBot="1">
      <c r="A87" s="132"/>
      <c r="B87" s="133"/>
      <c r="C87" s="134" t="s">
        <v>82</v>
      </c>
      <c r="D87" s="135">
        <f>SUM(D76,D86)</f>
        <v>294056062312.07666</v>
      </c>
      <c r="E87" s="136"/>
      <c r="F87" s="135">
        <f>SUM(F76,F86)</f>
        <v>291975334051.4386</v>
      </c>
      <c r="G87" s="137"/>
      <c r="I87" s="16"/>
      <c r="J87" s="16"/>
      <c r="K87" s="7"/>
      <c r="L87" s="17"/>
    </row>
    <row r="88" spans="1:12" ht="12" customHeight="1">
      <c r="A88" s="29"/>
      <c r="B88" s="20"/>
      <c r="C88" s="43"/>
      <c r="D88" s="175"/>
      <c r="E88" s="175"/>
      <c r="F88" s="44"/>
      <c r="G88" s="49"/>
      <c r="I88" s="16"/>
      <c r="J88" s="16"/>
      <c r="K88" s="7"/>
      <c r="L88" s="17"/>
    </row>
    <row r="89" spans="1:12" ht="12.75" customHeight="1">
      <c r="A89" s="29"/>
      <c r="B89" s="20" t="s">
        <v>94</v>
      </c>
      <c r="C89" s="44"/>
      <c r="D89" s="175"/>
      <c r="E89" s="175"/>
      <c r="F89" s="44"/>
      <c r="G89" s="49"/>
      <c r="K89" s="7"/>
    </row>
    <row r="90" spans="1:12" ht="12" customHeight="1">
      <c r="A90" s="29"/>
      <c r="B90" s="171" t="s">
        <v>121</v>
      </c>
      <c r="C90" s="172"/>
      <c r="D90" s="43"/>
      <c r="E90" s="43"/>
      <c r="F90" s="43"/>
      <c r="G90" s="20"/>
      <c r="K90" s="7"/>
    </row>
    <row r="91" spans="1:12" ht="24.75" customHeight="1">
      <c r="A91" s="29"/>
      <c r="B91" s="179" t="s">
        <v>122</v>
      </c>
      <c r="C91" s="179"/>
      <c r="D91" s="175"/>
      <c r="E91" s="175"/>
      <c r="G91" s="8"/>
      <c r="K91" s="7"/>
    </row>
    <row r="92" spans="1:12" ht="12" customHeight="1">
      <c r="A92" s="29"/>
      <c r="B92" s="20"/>
      <c r="C92" s="18"/>
      <c r="D92" s="175"/>
      <c r="E92" s="175"/>
      <c r="G92" s="25"/>
      <c r="K92" s="7"/>
    </row>
    <row r="93" spans="1:12" ht="12" customHeight="1">
      <c r="A93" s="29"/>
      <c r="B93" s="20"/>
      <c r="C93" s="18"/>
      <c r="D93" s="175"/>
      <c r="E93" s="175"/>
      <c r="G93" s="8"/>
      <c r="K93" s="7"/>
    </row>
    <row r="94" spans="1:12" ht="12" customHeight="1">
      <c r="A94" s="30"/>
      <c r="B94" s="20"/>
      <c r="C94" s="72"/>
      <c r="D94"/>
      <c r="E94" s="57"/>
      <c r="F94"/>
      <c r="G94" s="20"/>
      <c r="K94" s="7"/>
    </row>
    <row r="95" spans="1:12" ht="12" customHeight="1">
      <c r="A95" s="31"/>
      <c r="B95" s="20"/>
      <c r="C95" s="57"/>
      <c r="D95"/>
      <c r="E95" s="57"/>
      <c r="F95"/>
      <c r="G95" s="20"/>
      <c r="K95" s="7"/>
    </row>
    <row r="96" spans="1:12" ht="12" customHeight="1">
      <c r="A96" s="31"/>
      <c r="B96" s="20"/>
      <c r="C96" s="57"/>
      <c r="D96"/>
      <c r="E96" s="57"/>
      <c r="F96" s="58"/>
      <c r="G96" s="60"/>
      <c r="H96" s="61"/>
      <c r="I96" s="61"/>
      <c r="J96" s="62"/>
      <c r="K96" s="63"/>
    </row>
    <row r="97" spans="1:11" ht="12" customHeight="1">
      <c r="A97" s="31"/>
      <c r="B97" s="20"/>
      <c r="C97" s="57"/>
      <c r="D97"/>
      <c r="E97" s="58"/>
      <c r="F97" s="58"/>
      <c r="G97" s="60"/>
      <c r="H97" s="64"/>
      <c r="I97" s="64"/>
      <c r="J97" s="65"/>
      <c r="K97" s="64"/>
    </row>
    <row r="98" spans="1:11" ht="12" customHeight="1">
      <c r="A98" s="31"/>
      <c r="B98" s="20"/>
      <c r="C98" s="20"/>
      <c r="D98" s="54"/>
      <c r="E98" s="20"/>
      <c r="F98" s="20"/>
      <c r="G98" s="20"/>
      <c r="H98" s="21"/>
      <c r="K98" s="23"/>
    </row>
    <row r="99" spans="1:11" ht="12" customHeight="1">
      <c r="A99" s="31"/>
      <c r="B99" s="20"/>
      <c r="C99" s="20"/>
      <c r="D99" s="54"/>
      <c r="E99" s="20"/>
      <c r="F99" s="20"/>
      <c r="G99" s="20"/>
      <c r="H99" s="21"/>
      <c r="K99" s="23"/>
    </row>
    <row r="100" spans="1:11" ht="12" customHeight="1">
      <c r="A100" s="31"/>
      <c r="B100" s="20"/>
      <c r="C100" s="20"/>
      <c r="D100" s="20"/>
      <c r="E100" s="20"/>
      <c r="F100" s="20"/>
      <c r="G100" s="20"/>
      <c r="H100" s="21"/>
      <c r="K100" s="23"/>
    </row>
    <row r="101" spans="1:11" ht="12" customHeight="1">
      <c r="A101" s="31"/>
      <c r="B101" s="18"/>
      <c r="C101" s="20"/>
      <c r="D101" s="20"/>
      <c r="E101" s="20"/>
      <c r="F101" s="20"/>
      <c r="G101" s="20"/>
      <c r="H101" s="21"/>
      <c r="K101" s="23"/>
    </row>
    <row r="102" spans="1:11" ht="12" customHeight="1">
      <c r="A102" s="31"/>
      <c r="B102" s="18"/>
      <c r="C102" s="55"/>
      <c r="D102" s="20"/>
      <c r="E102" s="20"/>
      <c r="F102" s="20"/>
      <c r="G102" s="20"/>
      <c r="H102" s="21"/>
      <c r="K102" s="23"/>
    </row>
    <row r="103" spans="1:11" ht="12" customHeight="1">
      <c r="A103" s="31"/>
      <c r="B103" s="18"/>
      <c r="C103" s="18"/>
      <c r="D103" s="20"/>
      <c r="E103" s="20"/>
      <c r="F103" s="20"/>
      <c r="G103" s="20"/>
      <c r="H103" s="21"/>
      <c r="K103" s="23"/>
    </row>
    <row r="104" spans="1:11" ht="12" customHeight="1">
      <c r="A104" s="31"/>
      <c r="B104" s="18"/>
      <c r="C104" s="18"/>
      <c r="D104" s="20"/>
      <c r="E104" s="20"/>
      <c r="F104" s="20"/>
      <c r="G104" s="20"/>
      <c r="H104" s="21"/>
      <c r="K104" s="23"/>
    </row>
    <row r="105" spans="1:11" ht="12" customHeight="1">
      <c r="A105" s="31"/>
      <c r="B105" s="18"/>
      <c r="C105" s="18"/>
      <c r="D105" s="20"/>
      <c r="E105" s="20"/>
      <c r="F105" s="20"/>
      <c r="G105" s="20"/>
      <c r="H105" s="21"/>
      <c r="K105" s="23"/>
    </row>
    <row r="106" spans="1:11" ht="12" customHeight="1">
      <c r="A106" s="9"/>
      <c r="B106" s="18"/>
      <c r="C106" s="55"/>
      <c r="D106" s="20"/>
      <c r="E106" s="20"/>
      <c r="F106" s="20"/>
      <c r="G106" s="20"/>
      <c r="H106" s="21"/>
      <c r="K106" s="23"/>
    </row>
    <row r="107" spans="1:11" ht="12" customHeight="1">
      <c r="B107" s="26"/>
      <c r="C107" s="18"/>
      <c r="D107" s="20"/>
      <c r="E107" s="20"/>
      <c r="F107" s="20"/>
      <c r="G107" s="20"/>
      <c r="K107" s="23"/>
    </row>
    <row r="108" spans="1:11" ht="12" customHeight="1">
      <c r="B108" s="27"/>
      <c r="C108" s="26"/>
      <c r="D108" s="21"/>
      <c r="E108" s="21"/>
      <c r="F108" s="21"/>
      <c r="G108" s="21"/>
      <c r="K108" s="23"/>
    </row>
    <row r="109" spans="1:11" ht="12" customHeight="1">
      <c r="B109" s="27"/>
      <c r="C109" s="27"/>
      <c r="K109" s="23"/>
    </row>
    <row r="110" spans="1:11" ht="12" customHeight="1">
      <c r="B110" s="27"/>
      <c r="C110" s="56"/>
      <c r="K110" s="23"/>
    </row>
    <row r="111" spans="1:11" ht="12" customHeight="1">
      <c r="B111" s="27"/>
      <c r="C111" s="27"/>
      <c r="K111" s="23"/>
    </row>
    <row r="112" spans="1:11" ht="12" customHeight="1">
      <c r="B112" s="27"/>
      <c r="C112" s="27"/>
      <c r="K112" s="23"/>
    </row>
    <row r="113" spans="2:11" ht="12" customHeight="1">
      <c r="B113" s="27"/>
      <c r="C113" s="27"/>
      <c r="K113" s="23"/>
    </row>
    <row r="114" spans="2:11" ht="12" customHeight="1">
      <c r="B114" s="27"/>
      <c r="C114" s="27"/>
      <c r="K114" s="23"/>
    </row>
    <row r="115" spans="2:11" ht="12" customHeight="1">
      <c r="B115" s="27"/>
      <c r="C115" s="27"/>
      <c r="K115" s="23"/>
    </row>
    <row r="116" spans="2:11" ht="12" customHeight="1">
      <c r="B116" s="27"/>
      <c r="C116" s="27"/>
      <c r="K116" s="23"/>
    </row>
    <row r="117" spans="2:11" ht="12" customHeight="1">
      <c r="B117" s="27"/>
      <c r="C117" s="27"/>
      <c r="K117" s="23"/>
    </row>
    <row r="118" spans="2:11" ht="12" customHeight="1">
      <c r="B118" s="27"/>
      <c r="C118" s="27"/>
      <c r="K118" s="23"/>
    </row>
    <row r="119" spans="2:11" ht="12" customHeight="1">
      <c r="B119" s="27"/>
      <c r="C119" s="27"/>
      <c r="K119" s="23"/>
    </row>
    <row r="120" spans="2:11" ht="12" customHeight="1">
      <c r="B120" s="27"/>
      <c r="C120" s="27"/>
      <c r="K120" s="23"/>
    </row>
    <row r="121" spans="2:11" ht="12" customHeight="1">
      <c r="B121" s="27"/>
      <c r="C121" s="27"/>
      <c r="K121" s="23"/>
    </row>
    <row r="122" spans="2:11" ht="12" customHeight="1">
      <c r="B122" s="27"/>
      <c r="C122" s="27"/>
      <c r="K122" s="23"/>
    </row>
    <row r="123" spans="2:11" ht="12" customHeight="1">
      <c r="B123" s="27"/>
      <c r="C123" s="27"/>
      <c r="K123" s="23"/>
    </row>
    <row r="124" spans="2:11" ht="12" customHeight="1">
      <c r="B124" s="27"/>
      <c r="C124" s="27"/>
      <c r="K124" s="23"/>
    </row>
    <row r="125" spans="2:11" ht="12" customHeight="1">
      <c r="B125" s="27"/>
      <c r="C125" s="27"/>
      <c r="K125" s="23"/>
    </row>
    <row r="126" spans="2:11" ht="12" customHeight="1">
      <c r="B126" s="27"/>
      <c r="C126" s="27"/>
      <c r="K126" s="23"/>
    </row>
    <row r="127" spans="2:11" ht="12" customHeight="1">
      <c r="B127" s="27"/>
      <c r="C127" s="27"/>
      <c r="K127" s="23"/>
    </row>
    <row r="128" spans="2:11" ht="12" customHeight="1">
      <c r="B128" s="27"/>
      <c r="C128" s="27"/>
      <c r="K128" s="23"/>
    </row>
    <row r="129" spans="2:11" ht="12" customHeight="1">
      <c r="B129" s="27"/>
      <c r="C129" s="27"/>
      <c r="K129" s="23"/>
    </row>
    <row r="130" spans="2:11" ht="12" customHeight="1">
      <c r="B130" s="27"/>
      <c r="C130" s="27"/>
      <c r="K130" s="23"/>
    </row>
    <row r="131" spans="2:11" ht="12" customHeight="1">
      <c r="B131" s="27"/>
      <c r="C131" s="27"/>
      <c r="K131" s="23"/>
    </row>
    <row r="132" spans="2:11" ht="12" customHeight="1">
      <c r="B132" s="27"/>
      <c r="C132" s="27"/>
      <c r="K132" s="23"/>
    </row>
    <row r="133" spans="2:11" ht="12" customHeight="1">
      <c r="B133" s="27"/>
      <c r="C133" s="27"/>
      <c r="K133" s="23"/>
    </row>
    <row r="134" spans="2:11" ht="12" customHeight="1">
      <c r="B134" s="27"/>
      <c r="C134" s="27"/>
      <c r="K134" s="23"/>
    </row>
    <row r="135" spans="2:11" ht="12" customHeight="1">
      <c r="B135" s="27"/>
      <c r="C135" s="27"/>
      <c r="K135" s="23"/>
    </row>
    <row r="136" spans="2:11" ht="12" customHeight="1">
      <c r="B136" s="27"/>
      <c r="C136" s="27"/>
      <c r="K136" s="23"/>
    </row>
    <row r="137" spans="2:11" ht="12" customHeight="1">
      <c r="B137" s="27"/>
      <c r="C137" s="27"/>
      <c r="K137" s="23"/>
    </row>
    <row r="138" spans="2:11" ht="12" customHeight="1">
      <c r="B138" s="27"/>
      <c r="C138" s="27"/>
      <c r="K138" s="24"/>
    </row>
    <row r="139" spans="2:11" ht="12" customHeight="1">
      <c r="B139" s="27"/>
      <c r="C139" s="27"/>
      <c r="K139" s="24"/>
    </row>
    <row r="140" spans="2:11" ht="12" customHeight="1">
      <c r="B140" s="27"/>
      <c r="C140" s="27"/>
      <c r="K140" s="24"/>
    </row>
    <row r="141" spans="2:11" ht="12" customHeight="1">
      <c r="B141" s="27"/>
      <c r="C141" s="27"/>
    </row>
    <row r="142" spans="2:11" ht="12" customHeight="1">
      <c r="B142" s="28"/>
      <c r="C142" s="27"/>
    </row>
    <row r="143" spans="2:11" ht="12" customHeight="1">
      <c r="B143" s="28"/>
      <c r="C143" s="28"/>
    </row>
    <row r="144" spans="2:11" ht="12" customHeight="1">
      <c r="B144" s="28"/>
      <c r="C144" s="28"/>
    </row>
    <row r="145" spans="3:3" ht="12" customHeight="1">
      <c r="C145" s="28"/>
    </row>
  </sheetData>
  <mergeCells count="6">
    <mergeCell ref="F3:G3"/>
    <mergeCell ref="D3:E3"/>
    <mergeCell ref="D88:E89"/>
    <mergeCell ref="D91:E93"/>
    <mergeCell ref="A2:G2"/>
    <mergeCell ref="B91:C91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B2" zoomScale="150" zoomScaleNormal="150" workbookViewId="0">
      <pane xSplit="1" topLeftCell="I1" activePane="topRight" state="frozen"/>
      <selection activeCell="B1" sqref="B1"/>
      <selection pane="topRight" activeCell="J10" sqref="J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32">
        <v>42384</v>
      </c>
      <c r="D1" s="32">
        <v>42391</v>
      </c>
      <c r="E1" s="32">
        <v>42398</v>
      </c>
      <c r="F1" s="32">
        <v>42405</v>
      </c>
      <c r="G1" s="32">
        <v>42412</v>
      </c>
      <c r="H1" s="32">
        <v>42419</v>
      </c>
      <c r="I1" s="32">
        <v>42426</v>
      </c>
      <c r="J1" s="32">
        <v>42433</v>
      </c>
    </row>
    <row r="2" spans="2:10">
      <c r="B2" s="45" t="s">
        <v>1</v>
      </c>
      <c r="C2" s="81">
        <v>6162960075.1900005</v>
      </c>
      <c r="D2" s="81">
        <v>6438724057.8400002</v>
      </c>
      <c r="E2" s="81">
        <v>6883620919.0500002</v>
      </c>
      <c r="F2" s="2">
        <v>7158521625.1799994</v>
      </c>
      <c r="G2" s="81">
        <v>7479975382.8299999</v>
      </c>
      <c r="H2" s="81">
        <v>7488250665.8999996</v>
      </c>
      <c r="I2" s="81">
        <v>7708518096.8200006</v>
      </c>
      <c r="J2" s="2">
        <v>7805985068.4399996</v>
      </c>
    </row>
    <row r="3" spans="2:10">
      <c r="B3" s="45" t="s">
        <v>88</v>
      </c>
      <c r="C3" s="81">
        <v>4362139250.0299997</v>
      </c>
      <c r="D3" s="81">
        <v>4340731031.7299995</v>
      </c>
      <c r="E3" s="81">
        <v>4394236471.29</v>
      </c>
      <c r="F3" s="2">
        <v>4360941492.8499994</v>
      </c>
      <c r="G3" s="81">
        <v>4383216922.9399996</v>
      </c>
      <c r="H3" s="81">
        <v>4401786666.7299995</v>
      </c>
      <c r="I3" s="81">
        <v>4460136818.6300001</v>
      </c>
      <c r="J3" s="2">
        <v>4533400065.46</v>
      </c>
    </row>
    <row r="4" spans="2:10">
      <c r="B4" s="45" t="s">
        <v>114</v>
      </c>
      <c r="C4" s="33">
        <v>24747120732.97995</v>
      </c>
      <c r="D4" s="33">
        <v>22997314280.659973</v>
      </c>
      <c r="E4" s="33">
        <v>23076440749.971924</v>
      </c>
      <c r="F4" s="33">
        <v>23057724701.123531</v>
      </c>
      <c r="G4" s="33">
        <v>23036636191.882813</v>
      </c>
      <c r="H4" s="33">
        <v>23015599711.20459</v>
      </c>
      <c r="I4" s="33">
        <v>22969076987.011879</v>
      </c>
      <c r="J4" s="33">
        <v>23221432410.002941</v>
      </c>
    </row>
    <row r="5" spans="2:10">
      <c r="B5" s="45" t="s">
        <v>87</v>
      </c>
      <c r="C5" s="2">
        <v>10109083106.86795</v>
      </c>
      <c r="D5" s="81">
        <v>10222265647.798019</v>
      </c>
      <c r="E5" s="81">
        <v>9475459931.0506458</v>
      </c>
      <c r="F5" s="2">
        <v>10427860290.831791</v>
      </c>
      <c r="G5" s="81">
        <v>10485736230.792589</v>
      </c>
      <c r="H5" s="81">
        <v>10525862609.980391</v>
      </c>
      <c r="I5" s="81">
        <v>10574662940.072191</v>
      </c>
      <c r="J5" s="81">
        <v>10732452805.682989</v>
      </c>
    </row>
    <row r="6" spans="2:10">
      <c r="B6" s="45" t="s">
        <v>0</v>
      </c>
      <c r="C6" s="2">
        <v>12067929457.040001</v>
      </c>
      <c r="D6" s="81">
        <v>12018775262.73</v>
      </c>
      <c r="E6" s="81">
        <v>12124523066.07</v>
      </c>
      <c r="F6" s="2">
        <v>12452595110.120001</v>
      </c>
      <c r="G6" s="81">
        <v>12397900691.08</v>
      </c>
      <c r="H6" s="81">
        <v>12467200020.999998</v>
      </c>
      <c r="I6" s="81">
        <v>12422744317.26</v>
      </c>
      <c r="J6" s="81">
        <v>12649695391.910002</v>
      </c>
    </row>
    <row r="7" spans="2:10">
      <c r="B7" s="45" t="s">
        <v>83</v>
      </c>
      <c r="C7" s="81">
        <v>45254308569.850006</v>
      </c>
      <c r="D7" s="81">
        <v>45244624976.459999</v>
      </c>
      <c r="E7" s="81">
        <v>45243776096.910004</v>
      </c>
      <c r="F7" s="2">
        <v>45281237965.23262</v>
      </c>
      <c r="G7" s="81">
        <v>45282493671.760002</v>
      </c>
      <c r="H7" s="81">
        <v>45275461868.889999</v>
      </c>
      <c r="I7" s="81">
        <v>45269129264.80262</v>
      </c>
      <c r="J7" s="2">
        <v>45311155438.752625</v>
      </c>
    </row>
    <row r="8" spans="2:10">
      <c r="B8" s="45" t="s">
        <v>84</v>
      </c>
      <c r="C8" s="81">
        <v>169299210242.57001</v>
      </c>
      <c r="D8" s="81">
        <v>170203094817.54999</v>
      </c>
      <c r="E8" s="81">
        <v>173844098054.01999</v>
      </c>
      <c r="F8" s="2">
        <v>173008043547.99002</v>
      </c>
      <c r="G8" s="82">
        <v>177266906298.48999</v>
      </c>
      <c r="H8" s="82">
        <v>177294283877.54001</v>
      </c>
      <c r="I8" s="82">
        <v>179413283445.88998</v>
      </c>
      <c r="J8" s="82">
        <v>176480768116.31</v>
      </c>
    </row>
    <row r="9" spans="2:10">
      <c r="B9" s="45" t="s">
        <v>112</v>
      </c>
      <c r="C9" s="2">
        <v>7272273736.8500004</v>
      </c>
      <c r="D9" s="2">
        <v>7372388055.9100008</v>
      </c>
      <c r="E9" s="2">
        <v>7437956441.4500008</v>
      </c>
      <c r="F9" s="2">
        <v>7609702673.7800007</v>
      </c>
      <c r="G9" s="82">
        <v>7495269135.4300003</v>
      </c>
      <c r="H9" s="82">
        <v>7535294089.6099997</v>
      </c>
      <c r="I9" s="82">
        <v>7562136259.3000002</v>
      </c>
      <c r="J9" s="169">
        <v>7536633858.6199999</v>
      </c>
    </row>
    <row r="10" spans="2:10" s="4" customFormat="1">
      <c r="B10" s="46" t="s">
        <v>2</v>
      </c>
      <c r="C10" s="5">
        <f t="shared" ref="C10:J10" si="0">SUM(C2:C9)</f>
        <v>279275025171.37793</v>
      </c>
      <c r="D10" s="5">
        <f t="shared" si="0"/>
        <v>278837918130.67798</v>
      </c>
      <c r="E10" s="5">
        <f t="shared" si="0"/>
        <v>282480111729.81256</v>
      </c>
      <c r="F10" s="5">
        <f t="shared" si="0"/>
        <v>283356627407.10803</v>
      </c>
      <c r="G10" s="5">
        <f t="shared" si="0"/>
        <v>287828134525.20538</v>
      </c>
      <c r="H10" s="5">
        <f t="shared" si="0"/>
        <v>288003739510.85498</v>
      </c>
      <c r="I10" s="5">
        <f t="shared" si="0"/>
        <v>290379688129.78668</v>
      </c>
      <c r="J10" s="5">
        <f t="shared" si="0"/>
        <v>288271523155.17859</v>
      </c>
    </row>
    <row r="12" spans="2:10">
      <c r="C12" s="1"/>
      <c r="D12" s="1"/>
      <c r="J12" s="169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Janet</cp:lastModifiedBy>
  <cp:lastPrinted>2016-03-04T11:07:56Z</cp:lastPrinted>
  <dcterms:created xsi:type="dcterms:W3CDTF">2014-07-02T14:15:07Z</dcterms:created>
  <dcterms:modified xsi:type="dcterms:W3CDTF">2016-03-10T10:18:27Z</dcterms:modified>
</cp:coreProperties>
</file>