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hidePivotFieldList="1" autoCompressPictures="0" defaultThemeVersion="124226"/>
  <bookViews>
    <workbookView xWindow="0" yWindow="0" windowWidth="20730" windowHeight="11760"/>
  </bookViews>
  <sheets>
    <sheet name="MENU" sheetId="14" r:id="rId1"/>
    <sheet name="D.1" sheetId="16" r:id="rId2"/>
    <sheet name="D.2" sheetId="1"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_______________RED3">"Check Box 8"</definedName>
    <definedName name="________________WT1">[1]Work_sect!#REF!</definedName>
    <definedName name="________________WT5">[1]Work_sect!#REF!</definedName>
    <definedName name="________________WT6">[1]Work_sect!#REF!</definedName>
    <definedName name="________________WT7">[1]Work_sect!#REF!</definedName>
    <definedName name="_______________RED3">"Check Box 8"</definedName>
    <definedName name="_______________WT1">[1]Work_sect!#REF!</definedName>
    <definedName name="_______________WT5">[1]Work_sect!#REF!</definedName>
    <definedName name="_______________WT6">[1]Work_sect!#REF!</definedName>
    <definedName name="_______________WT7">[1]Work_sect!#REF!</definedName>
    <definedName name="______________RED3">"Check Box 8"</definedName>
    <definedName name="______________WT1">[1]Work_sect!#REF!</definedName>
    <definedName name="______________WT5">[1]Work_sect!#REF!</definedName>
    <definedName name="______________WT6">[1]Work_sect!#REF!</definedName>
    <definedName name="______________WT7">[1]Work_sect!#REF!</definedName>
    <definedName name="_____________RED3">"Check Box 8"</definedName>
    <definedName name="_____________WT1">[1]Work_sect!#REF!</definedName>
    <definedName name="_____________WT5">[1]Work_sect!#REF!</definedName>
    <definedName name="_____________WT6">[1]Work_sect!#REF!</definedName>
    <definedName name="_____________WT7">[1]Work_sect!#REF!</definedName>
    <definedName name="____________RED3">"Check Box 8"</definedName>
    <definedName name="____________WT1">[1]Work_sect!#REF!</definedName>
    <definedName name="____________WT5">[1]Work_sect!#REF!</definedName>
    <definedName name="____________WT6">[1]Work_sect!#REF!</definedName>
    <definedName name="____________WT7">[1]Work_sect!#REF!</definedName>
    <definedName name="___________RED3">"Check Box 8"</definedName>
    <definedName name="___________WT1">[1]Work_sect!#REF!</definedName>
    <definedName name="___________WT5">[1]Work_sect!#REF!</definedName>
    <definedName name="___________WT6">[1]Work_sect!#REF!</definedName>
    <definedName name="___________WT7">[1]Work_sect!#REF!</definedName>
    <definedName name="__________j">[1]Work_sect!#REF!</definedName>
    <definedName name="__________RED3">"Check Box 8"</definedName>
    <definedName name="__________WT1">[1]Work_sect!#REF!</definedName>
    <definedName name="__________WT5">[1]Work_sect!#REF!</definedName>
    <definedName name="__________WT6">[1]Work_sect!#REF!</definedName>
    <definedName name="__________WT7">[1]Work_sect!#REF!</definedName>
    <definedName name="_________RED3">"Check Box 8"</definedName>
    <definedName name="_________WT1">[1]Work_sect!#REF!</definedName>
    <definedName name="_________WT5">[1]Work_sect!#REF!</definedName>
    <definedName name="_________WT6">[1]Work_sect!#REF!</definedName>
    <definedName name="_________WT7">[1]Work_sect!#REF!</definedName>
    <definedName name="________RED3">"Check Box 8"</definedName>
    <definedName name="________WT1">[1]Work_sect!#REF!</definedName>
    <definedName name="________WT5">[1]Work_sect!#REF!</definedName>
    <definedName name="________WT6">[1]Work_sect!#REF!</definedName>
    <definedName name="________WT7">[1]Work_sect!#REF!</definedName>
    <definedName name="_______RED3">"Check Box 8"</definedName>
    <definedName name="_______WT1">[1]Work_sect!#REF!</definedName>
    <definedName name="_______WT5">[1]Work_sect!#REF!</definedName>
    <definedName name="_______WT6">[1]Work_sect!#REF!</definedName>
    <definedName name="_______WT7">[1]Work_sect!#REF!</definedName>
    <definedName name="______RED3">"Check Box 8"</definedName>
    <definedName name="______WT1">[1]Work_sect!#REF!</definedName>
    <definedName name="______WT5">[1]Work_sect!#REF!</definedName>
    <definedName name="______WT6">[1]Work_sect!#REF!</definedName>
    <definedName name="______WT7">[1]Work_sect!#REF!</definedName>
    <definedName name="_____RED3">"Check Box 8"</definedName>
    <definedName name="_____WT1">[1]Work_sect!#REF!</definedName>
    <definedName name="_____WT5">[1]Work_sect!#REF!</definedName>
    <definedName name="_____WT6">[1]Work_sect!#REF!</definedName>
    <definedName name="_____WT7">[1]Work_sect!#REF!</definedName>
    <definedName name="____RED3">"Check Box 8"</definedName>
    <definedName name="____WT1">[1]Work_sect!#REF!</definedName>
    <definedName name="____WT5">[1]Work_sect!#REF!</definedName>
    <definedName name="____WT6">[1]Work_sect!#REF!</definedName>
    <definedName name="____WT7">[1]Work_sect!#REF!</definedName>
    <definedName name="___RED3">"Check Box 8"</definedName>
    <definedName name="___WT1">[1]Work_sect!#REF!</definedName>
    <definedName name="___WT5">[1]Work_sect!#REF!</definedName>
    <definedName name="___WT6">[1]Work_sect!#REF!</definedName>
    <definedName name="___WT7">[1]Work_sect!#REF!</definedName>
    <definedName name="__1__123Graph_AChart_1A" hidden="1">[2]CPIINDEX!$O$263:$O$310</definedName>
    <definedName name="__123Graph_A" hidden="1">[3]Work_a!#REF!</definedName>
    <definedName name="__123Graph_ACurrent" hidden="1">[2]CPIINDEX!$O$263:$O$310</definedName>
    <definedName name="__123Graph_B" hidden="1">[3]Work_a!#REF!</definedName>
    <definedName name="__123Graph_BCurrent" hidden="1">[2]CPIINDEX!$S$263:$S$310</definedName>
    <definedName name="__123Graph_C" hidden="1">[3]Work_a!#REF!</definedName>
    <definedName name="__123Graph_D" hidden="1">[3]Work_a!#REF!</definedName>
    <definedName name="__123Graph_E" hidden="1">[3]Work_a!#REF!</definedName>
    <definedName name="__123Graph_F" hidden="1">[3]Work_a!#REF!</definedName>
    <definedName name="__123Graph_X" hidden="1">[3]Work_a!#REF!</definedName>
    <definedName name="__123Graph_XCurrent" hidden="1">[2]CPIINDEX!$B$263:$B$310</definedName>
    <definedName name="__2__123Graph_AChart_2A" hidden="1">[2]CPIINDEX!$K$203:$K$304</definedName>
    <definedName name="__3__123Graph_AChart_3A" hidden="1">[2]CPIINDEX!$O$203:$O$304</definedName>
    <definedName name="__4__123Graph_AChart_4A" hidden="1">[2]CPIINDEX!$O$239:$O$298</definedName>
    <definedName name="__5__123Graph_BChart_1A" hidden="1">[2]CPIINDEX!$S$263:$S$310</definedName>
    <definedName name="__iip1">#REF!</definedName>
    <definedName name="__RED3">"Check Box 8"</definedName>
    <definedName name="__WT1">[1]Work_sect!#REF!</definedName>
    <definedName name="__WT5">[1]Work_sect!#REF!</definedName>
    <definedName name="__WT6">[1]Work_sect!#REF!</definedName>
    <definedName name="__WT7">[1]Work_sect!#REF!</definedName>
    <definedName name="_1__123Graph_AChart_1A" hidden="1">[2]CPIINDEX!$O$263:$O$310</definedName>
    <definedName name="_10__123Graph_XChart_3A" hidden="1">[2]CPIINDEX!$B$203:$B$310</definedName>
    <definedName name="_11__123Graph_BChart_4A" hidden="1">[2]CPIINDEX!#REF!</definedName>
    <definedName name="_11__123Graph_XChart_4A" hidden="1">[2]CPIINDEX!$B$239:$B$298</definedName>
    <definedName name="_12__123Graph_XChart_1A" hidden="1">[2]CPIINDEX!$B$263:$B$310</definedName>
    <definedName name="_13__123Graph_BChart_4A" hidden="1">[2]CPIINDEX!#REF!</definedName>
    <definedName name="_13__123Graph_XChart_2A" hidden="1">[2]CPIINDEX!$B$203:$B$310</definedName>
    <definedName name="_14__123Graph_XChart_1A" hidden="1">[2]CPIINDEX!$B$263:$B$310</definedName>
    <definedName name="_14__123Graph_XChart_3A" hidden="1">[2]CPIINDEX!$B$203:$B$310</definedName>
    <definedName name="_15__123Graph_XChart_2A" hidden="1">[2]CPIINDEX!$B$203:$B$310</definedName>
    <definedName name="_15__123Graph_XChart_4A" hidden="1">[2]CPIINDEX!$B$239:$B$298</definedName>
    <definedName name="_16__123Graph_XChart_3A" hidden="1">[2]CPIINDEX!$B$203:$B$310</definedName>
    <definedName name="_17__123Graph_XChart_4A" hidden="1">[2]CPIINDEX!$B$239:$B$298</definedName>
    <definedName name="_2">#REF!</definedName>
    <definedName name="_2__123Graph_AChart_2A" hidden="1">[2]CPIINDEX!$K$203:$K$304</definedName>
    <definedName name="_2__234" hidden="1">[2]CPIINDEX!#REF!</definedName>
    <definedName name="_29xxx">#REF!</definedName>
    <definedName name="_3__123Graph_AChart_3A" hidden="1">[2]CPIINDEX!$O$203:$O$304</definedName>
    <definedName name="_4__123Graph_AChart_4A" hidden="1">[2]CPIINDEX!$O$239:$O$298</definedName>
    <definedName name="_5__123Graph_BChart_1A" hidden="1">[2]CPIINDEX!$S$263:$S$310</definedName>
    <definedName name="_6__123Graph_BChart_3A" hidden="1">[2]CPIINDEX!#REF!</definedName>
    <definedName name="_7__123Graph_BChart_4A" hidden="1">[2]CPIINDEX!#REF!</definedName>
    <definedName name="_8__123Graph_BChart_3A" hidden="1">[2]CPIINDEX!#REF!</definedName>
    <definedName name="_8__123Graph_XChart_1A" hidden="1">[2]CPIINDEX!$B$263:$B$310</definedName>
    <definedName name="_9__123Graph_BChart_3A" hidden="1">[2]CPIINDEX!#REF!</definedName>
    <definedName name="_9__123Graph_XChart_2A" hidden="1">[2]CPIINDEX!$B$203:$B$310</definedName>
    <definedName name="_Fill" hidden="1">#REF!</definedName>
    <definedName name="_xlnm._FilterDatabase" localSheetId="1" hidden="1">D.1!$A$1:$A$147</definedName>
    <definedName name="_xlnm._FilterDatabase" localSheetId="2" hidden="1">D.2!$A$4:$Q$1338</definedName>
    <definedName name="_iip1">#REF!</definedName>
    <definedName name="_RED3">"Check Box 8"</definedName>
    <definedName name="_WT1">[1]Work_sect!#REF!</definedName>
    <definedName name="_WT5">[1]Work_sect!#REF!</definedName>
    <definedName name="_WT6">[1]Work_sect!#REF!</definedName>
    <definedName name="_WT7">[1]Work_sect!#REF!</definedName>
    <definedName name="a" hidden="1">{"red33",#N/A,FALSE,"Sheet1"}</definedName>
    <definedName name="A._Pre_cutoff_date_original_maturities__subject_to_further_rescheduling_1">#REF!</definedName>
    <definedName name="A2000000">#REF!</definedName>
    <definedName name="A6000000">#REF!</definedName>
    <definedName name="acctmonth">#REF!</definedName>
    <definedName name="adc">#REF!</definedName>
    <definedName name="AMPO5">"Gráfico 8"</definedName>
    <definedName name="ASSBOP">[1]Work_sect!#REF!</definedName>
    <definedName name="ASSFISC">[1]Work_sect!#REF!</definedName>
    <definedName name="ASSGLOBAL">[1]Work_sect!#REF!</definedName>
    <definedName name="ASSMON">[1]Work_sect!#REF!</definedName>
    <definedName name="ASSSECTOR">[1]Work_sect!#REF!</definedName>
    <definedName name="Assumptions_for_Rescheduling">#REF!</definedName>
    <definedName name="b">#REF!</definedName>
    <definedName name="BACODE">[4]FEB!$M$3:$AP$3</definedName>
    <definedName name="BaseYear">[5]Nominal!$A$4</definedName>
    <definedName name="BG">[6]Analytical!#REF!</definedName>
    <definedName name="bh">#REF!</definedName>
    <definedName name="BJ">#REF!</definedName>
    <definedName name="BKCODE">#REF!</definedName>
    <definedName name="bl">#REF!</definedName>
    <definedName name="BLPH14" hidden="1">[7]Raw_1!#REF!</definedName>
    <definedName name="bop">#REF!</definedName>
    <definedName name="CONSFLAG">#REF!</definedName>
    <definedName name="contents2" hidden="1">[8]MSRV!#REF!</definedName>
    <definedName name="CountryName">[5]Nominal!$A$6</definedName>
    <definedName name="CUADRO_10.3.1">'[9]fondo promedio'!$A$36:$L$74</definedName>
    <definedName name="CUADRO_N__4.1.3">#REF!</definedName>
    <definedName name="D">#REF!</definedName>
    <definedName name="D2.1c">#REF!</definedName>
    <definedName name="D2c1">#REF!</definedName>
    <definedName name="Date">#REF!</definedName>
    <definedName name="Department">[5]Nominal!$B$2</definedName>
    <definedName name="ds">#REF!</definedName>
    <definedName name="dss">#REF!</definedName>
    <definedName name="F">#REF!</definedName>
    <definedName name="g">#REF!</definedName>
    <definedName name="GRÁFICO_10.3.1.">'[9]GRÁFICO DE FONDO POR AFILIADO'!$A$3:$H$35</definedName>
    <definedName name="GRÁFICO_10.3.2">'[9]GRÁFICO DE FONDO POR AFILIADO'!$A$36:$H$68</definedName>
    <definedName name="GRÁFICO_10.3.3">'[9]GRÁFICO DE FONDO POR AFILIADO'!$A$69:$H$101</definedName>
    <definedName name="GRÁFICO_10.3.4.">'[9]GRÁFICO DE FONDO POR AFILIADO'!$A$103:$H$135</definedName>
    <definedName name="GRÁFICO_N_10.2.4.">#REF!</definedName>
    <definedName name="H">#REF!</definedName>
    <definedName name="hide">'[10]CCI CERTIFICATES ISSUED'!$D$1:$D$65536,'[10]CCI CERTIFICATES ISSUED'!$F$1:$M$65536,'[10]CCI CERTIFICATES ISSUED'!$R$1:$X$65536</definedName>
    <definedName name="hide_for_nepc_report">'[10]CCI CERTIFICATES ISSUED'!$F$1:$F$65536,'[10]CCI CERTIFICATES ISSUED'!$I$1:$J$65536,'[10]CCI CERTIFICATES ISSUED'!$L$1:$L$65536,'[10]CCI CERTIFICATES ISSUED'!$N$1:$Q$65536,'[10]CCI CERTIFICATES ISSUED'!$T$1:$AC$65536</definedName>
    <definedName name="hide_for_normal_report">'[10]CCI CERTIFICATES ISSUED'!$D$1:$D$65536,'[10]CCI CERTIFICATES ISSUED'!$F$1:$M$65536,'[10]CCI CERTIFICATES ISSUED'!$R$1:$X$65536</definedName>
    <definedName name="IFEMREPRT">#REF!</definedName>
    <definedName name="ind">#REF!</definedName>
    <definedName name="inflow">#REF!</definedName>
    <definedName name="Institutions">[11]Assumptions!$B$42:$B$68</definedName>
    <definedName name="J">#REF!</definedName>
    <definedName name="latest_month">[12]control!$B$1</definedName>
    <definedName name="LEXCODE">#REF!</definedName>
    <definedName name="LEXICON">#REF!</definedName>
    <definedName name="ltst">#REF!</definedName>
    <definedName name="m">'[13]DD &amp; SS of FOREx (2)'!$Y$1</definedName>
    <definedName name="mb">#REF!</definedName>
    <definedName name="mba">#REF!</definedName>
    <definedName name="mike">'[14]DD &amp; SS of FOREx (2)'!$Y$1</definedName>
    <definedName name="Months">#REF!</definedName>
    <definedName name="moth">#REF!</definedName>
    <definedName name="MTH">#REF!</definedName>
    <definedName name="n">#REF!</definedName>
    <definedName name="NBSHEET">#REF!</definedName>
    <definedName name="NewRGDf">#REF!</definedName>
    <definedName name="NLEX">#REF!</definedName>
    <definedName name="nnga" hidden="1">#REF!</definedName>
    <definedName name="nxps">#REF!</definedName>
    <definedName name="nxps_cad">#REF!</definedName>
    <definedName name="nxps_eur">#REF!</definedName>
    <definedName name="nxps_gbp">#REF!</definedName>
    <definedName name="nxps_usd">#REF!</definedName>
    <definedName name="period">[15]IN!$D$1:$I$1</definedName>
    <definedName name="PIN" hidden="1">{"red33",#N/A,FALSE,"Sheet1"}</definedName>
    <definedName name="pr_sr">#REF!</definedName>
    <definedName name="preceding_month">#REF!</definedName>
    <definedName name="previuosmonth">#REF!</definedName>
    <definedName name="_xlnm.Print_Area" localSheetId="1">D.1!$A$1:$L$147</definedName>
    <definedName name="_xlnm.Print_Area" localSheetId="2">D.2!$A$1:$Q$1338</definedName>
    <definedName name="_xlnm.Print_Area">#REF!</definedName>
    <definedName name="Print_Area_MI">#REF!</definedName>
    <definedName name="PRINT_TITLES_MI">#REF!</definedName>
    <definedName name="print16">'[16]16'!#REF!</definedName>
    <definedName name="print20">#REF!</definedName>
    <definedName name="promgraf">[17]GRAFPROM!#REF!</definedName>
    <definedName name="qzz">#REF!</definedName>
    <definedName name="Rescheduling_assumptions_continued">#REF!</definedName>
    <definedName name="RgCcode">[5]EERProfile!$B$2</definedName>
    <definedName name="RgCName">[5]EERProfile!$A$2</definedName>
    <definedName name="RGDP">#REF!</definedName>
    <definedName name="RgFdBaseYr">[5]EERProfile!$O$2</definedName>
    <definedName name="RgFdBper">[5]EERProfile!$M$2</definedName>
    <definedName name="RgFdDefBaseYr">[5]EERProfile!$P$2</definedName>
    <definedName name="RgFdEper">[5]EERProfile!$N$2</definedName>
    <definedName name="RgFdGrFoot">[5]EERProfile!$AC$2</definedName>
    <definedName name="RgFdGrSeries">[5]EERProfile!$AA$2:$AA$7</definedName>
    <definedName name="RgFdGrSeriesVal">[5]EERProfile!$AB$2:$AB$7</definedName>
    <definedName name="RgFdGrType">[5]EERProfile!$Z$2</definedName>
    <definedName name="RgFdPartCseries">[5]EERProfile!$K$2</definedName>
    <definedName name="RgFdPartCsource">#REF!</definedName>
    <definedName name="RgFdPartEseries">#REF!</definedName>
    <definedName name="RgFdPartEsource">#REF!</definedName>
    <definedName name="RgFdPartUserFile">[5]EERProfile!$L$2</definedName>
    <definedName name="RgFdReptCSeries">#REF!</definedName>
    <definedName name="RgFdReptCsource">#REF!</definedName>
    <definedName name="RgFdReptEseries">#REF!</definedName>
    <definedName name="RgFdReptEsource">#REF!</definedName>
    <definedName name="RgFdReptUserFile">[5]EERProfile!$G$2</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RAP_122" hidden="1">[2]CPIINDEX!#REF!</definedName>
    <definedName name="S">#REF!</definedName>
    <definedName name="Source">#REF!</definedName>
    <definedName name="tab">#REF!</definedName>
    <definedName name="tabe">#REF!</definedName>
    <definedName name="table">#REF!</definedName>
    <definedName name="Table_1._Nigeria__Debt_Sustainability_Analysis__Adjustment_Scenario__2001_2012_1">#REF!</definedName>
    <definedName name="Table_1._Nigeria__Revised_Gross_Domestic_Product_by_Sector_of_Origin_at_Current_Prices__1997_2001_1">Table1</definedName>
    <definedName name="Table_16">#REF!</definedName>
    <definedName name="Table_16a">#REF!</definedName>
    <definedName name="Table_17">#REF!</definedName>
    <definedName name="Table_18">#REF!</definedName>
    <definedName name="Table_18a">#REF!</definedName>
    <definedName name="Table_19">#REF!</definedName>
    <definedName name="Table_20">#REF!</definedName>
    <definedName name="Table_3._Nigeria__Debt_Sustainability_Analysis__Debt_Service_Indicators__2000_2010">#REF!</definedName>
    <definedName name="Table_4._Nigeria__Debt_Sustainability_Analysis__Sensitivity_to_Oil_Price_Developments__2000_2010_1">#REF!</definedName>
    <definedName name="Table_debt">[18]Table!$A$3:$AB$73</definedName>
    <definedName name="Table1">[3]RED1!$B$2:$O$58</definedName>
    <definedName name="Table11">#REF!</definedName>
    <definedName name="Table16">#REF!</definedName>
    <definedName name="Table17">#REF!</definedName>
    <definedName name="Table18">#REF!</definedName>
    <definedName name="Table21">#REF!</definedName>
    <definedName name="Table22">#REF!</definedName>
    <definedName name="Table23">#REF!</definedName>
    <definedName name="Table24">#REF!</definedName>
    <definedName name="Table25">#REF!</definedName>
    <definedName name="Table26">#REF!</definedName>
    <definedName name="Table27">#REF!</definedName>
    <definedName name="Table2a">#REF!</definedName>
    <definedName name="Table7">#REF!</definedName>
    <definedName name="Tablea">#REF!</definedName>
    <definedName name="tableVI" hidden="1">{"red33",#N/A,FALSE,"Sheet1"}</definedName>
    <definedName name="Trade_Type">[11]Assumptions!$F$3:$F$6</definedName>
    <definedName name="U">#REF!</definedName>
    <definedName name="V">#REF!</definedName>
    <definedName name="W29_111">#REF!</definedName>
    <definedName name="wrn.red97." hidden="1">{"red33",#N/A,FALSE,"Sheet1"}</definedName>
    <definedName name="wrn.st1." hidden="1">{"ST1",#N/A,FALSE,"SOURCE"}</definedName>
    <definedName name="WT1_1">[1]Work_sect!#REF!</definedName>
    <definedName name="WT4A">[1]Work_sect!#REF!</definedName>
    <definedName name="WT4B">[1]Work_sect!$B$55</definedName>
    <definedName name="WT4C">[1]Work_sect!$B$66</definedName>
    <definedName name="WTI_2">[1]Work_sect!#REF!</definedName>
    <definedName name="x">#REF!</definedName>
    <definedName name="xzz1">#REF!</definedName>
    <definedName name="yZZ1">#REF!</definedName>
    <definedName name="z">#REF!</definedName>
    <definedName name="zv">#REF!</definedName>
    <definedName name="zzz1">#REF!</definedName>
  </definedNames>
  <calcPr calcId="144525"/>
  <extLst>
    <ext xmlns:mx="http://schemas.microsoft.com/office/mac/excel/2008/main" uri="{7523E5D3-25F3-A5E0-1632-64F254C22452}">
      <mx:ArchID Flags="2"/>
    </ext>
  </extLst>
</workbook>
</file>

<file path=xl/calcChain.xml><?xml version="1.0" encoding="utf-8"?>
<calcChain xmlns="http://schemas.openxmlformats.org/spreadsheetml/2006/main">
  <c r="K1328" i="1" l="1"/>
  <c r="P1295" i="1"/>
  <c r="O1295" i="1"/>
  <c r="K1277" i="1"/>
  <c r="K628" i="1"/>
  <c r="K1105" i="1"/>
  <c r="K611" i="1"/>
  <c r="K1218" i="1"/>
  <c r="K582" i="1"/>
  <c r="K1082" i="1"/>
  <c r="K556" i="1"/>
  <c r="K555" i="1"/>
  <c r="K539" i="1"/>
  <c r="K846" i="1"/>
  <c r="K834" i="1"/>
  <c r="K524" i="1"/>
  <c r="P67" i="1"/>
  <c r="O67" i="1"/>
  <c r="K822" i="1"/>
  <c r="P1151" i="1"/>
  <c r="K549" i="1" l="1"/>
  <c r="K547" i="1"/>
  <c r="K546" i="1"/>
  <c r="K545" i="1"/>
  <c r="K1215" i="1"/>
  <c r="K1214" i="1"/>
  <c r="K1213" i="1"/>
</calcChain>
</file>

<file path=xl/sharedStrings.xml><?xml version="1.0" encoding="utf-8"?>
<sst xmlns="http://schemas.openxmlformats.org/spreadsheetml/2006/main" count="5533" uniqueCount="272">
  <si>
    <t>Company Name</t>
  </si>
  <si>
    <t>Profit Before Tax (N'000)</t>
  </si>
  <si>
    <t>Profit After Tax (N'000)</t>
  </si>
  <si>
    <t>Total Comprehensive Income (N'000)</t>
  </si>
  <si>
    <t>Earnings Per Share (kobo)</t>
  </si>
  <si>
    <t>Dividend Per Share (kobo)</t>
  </si>
  <si>
    <t>Property Plant and  Equipment (N'000)</t>
  </si>
  <si>
    <t>Total Asset (N'000)</t>
  </si>
  <si>
    <t>Total Liabilities (N'000)</t>
  </si>
  <si>
    <t>Issued Share Capital (N'000)</t>
  </si>
  <si>
    <t>STATEMENT OF COMPREHENSIVE INCOME</t>
  </si>
  <si>
    <t xml:space="preserve">STATEMENT OF FINANCIAL POSITION </t>
  </si>
  <si>
    <t>MAY</t>
  </si>
  <si>
    <t xml:space="preserve">LASACO Assurance Plc </t>
  </si>
  <si>
    <t xml:space="preserve">Law Union &amp; Rock Insurance Plc </t>
  </si>
  <si>
    <t xml:space="preserve">Learn Africa Plc </t>
  </si>
  <si>
    <t>Linkage Assurance Plc</t>
  </si>
  <si>
    <t>Livestock Feeds Plc</t>
  </si>
  <si>
    <t xml:space="preserve">May &amp;Baker Nigeria Plc </t>
  </si>
  <si>
    <t xml:space="preserve">McNichols Plc </t>
  </si>
  <si>
    <t xml:space="preserve">Meyer Plc </t>
  </si>
  <si>
    <t>Mobil Oil Nigeria Plc</t>
  </si>
  <si>
    <t>Morison Industries Plc</t>
  </si>
  <si>
    <t>MRS Oil Nigeria Plc</t>
  </si>
  <si>
    <t xml:space="preserve">Northern Nigeria Flour Mills Plc </t>
  </si>
  <si>
    <t xml:space="preserve">NEM Insurance Plc </t>
  </si>
  <si>
    <t xml:space="preserve">Nascon Allied Industries Plc </t>
  </si>
  <si>
    <t>NCR Nigeria Plc</t>
  </si>
  <si>
    <t xml:space="preserve">Neimeth International Pharmaceuticals Plc </t>
  </si>
  <si>
    <t>Nestle Nigeria Plc</t>
  </si>
  <si>
    <t xml:space="preserve">Nigerian Breweries Plc </t>
  </si>
  <si>
    <t xml:space="preserve">NPF Microfinance Bank Plc </t>
  </si>
  <si>
    <t xml:space="preserve">Oando Plc </t>
  </si>
  <si>
    <t>Okomu Oil Palm Plc</t>
  </si>
  <si>
    <t xml:space="preserve">Pz Cusson Nigeria Plc </t>
  </si>
  <si>
    <t xml:space="preserve">Paint and Coatings Manufactures Plc </t>
  </si>
  <si>
    <t xml:space="preserve">Pharma-Deko Plc </t>
  </si>
  <si>
    <t xml:space="preserve">Portland Paints &amp;Products Nigeria Plc </t>
  </si>
  <si>
    <t>Premier Paints Plc</t>
  </si>
  <si>
    <t xml:space="preserve">Presco Plc </t>
  </si>
  <si>
    <t xml:space="preserve">Prestige Assurance Plc </t>
  </si>
  <si>
    <t xml:space="preserve">R T Briscoe Plc </t>
  </si>
  <si>
    <t xml:space="preserve">RAK Unity Petroleum Plc </t>
  </si>
  <si>
    <t>Red Star Express Plc</t>
  </si>
  <si>
    <t>May</t>
  </si>
  <si>
    <t>Month</t>
  </si>
  <si>
    <t>MAR</t>
  </si>
  <si>
    <t>JUN</t>
  </si>
  <si>
    <t xml:space="preserve">SEP </t>
  </si>
  <si>
    <t>DEC</t>
  </si>
  <si>
    <t>FEB</t>
  </si>
  <si>
    <t>AUG</t>
  </si>
  <si>
    <t>NOV</t>
  </si>
  <si>
    <t xml:space="preserve">JUN </t>
  </si>
  <si>
    <t>SEP</t>
  </si>
  <si>
    <t xml:space="preserve">DEC </t>
  </si>
  <si>
    <t>Multiverse Mining and Exploration Plc</t>
  </si>
  <si>
    <t>Nigerian Enamelware Plc</t>
  </si>
  <si>
    <t>JUL</t>
  </si>
  <si>
    <t>OCT</t>
  </si>
  <si>
    <t>JAN</t>
  </si>
  <si>
    <t>APR</t>
  </si>
  <si>
    <t xml:space="preserve">Computer Warehouse Group Plc </t>
  </si>
  <si>
    <t>Dangote Cement Plc</t>
  </si>
  <si>
    <t>Dangote Flour Plc</t>
  </si>
  <si>
    <t>Dangote Sugar Refinery Plc</t>
  </si>
  <si>
    <t>Diamond Bank Plc</t>
  </si>
  <si>
    <t>eTranzact International Plc</t>
  </si>
  <si>
    <t>Ecobank Plc</t>
  </si>
  <si>
    <t>Ellah Lakes Plc</t>
  </si>
  <si>
    <t>Infinity Trust Mortgage Bank Plc</t>
  </si>
  <si>
    <t>Interlinked Technologies Plc</t>
  </si>
  <si>
    <t>International Breweries Plc</t>
  </si>
  <si>
    <t>International Energy Insurance Plc</t>
  </si>
  <si>
    <t>John Holt Plc</t>
  </si>
  <si>
    <t>Julius Berger Nigeria Plc</t>
  </si>
  <si>
    <t>Lafarge Africa Plc</t>
  </si>
  <si>
    <t>Conoil Plc</t>
  </si>
  <si>
    <t>Consolidated Hallmark Insurance Plc</t>
  </si>
  <si>
    <t>Custodian &amp; Allied Plc</t>
  </si>
  <si>
    <t>Cutix Plc</t>
  </si>
  <si>
    <t>Royal Exchange Plc</t>
  </si>
  <si>
    <t>SCOA Nig Plc</t>
  </si>
  <si>
    <t>Secure Electronic Technology Plc</t>
  </si>
  <si>
    <t>Skye Shelter Fund Plc</t>
  </si>
  <si>
    <t>Soverign Trust Insurance Plc</t>
  </si>
  <si>
    <t>Wapic Insurance Plc</t>
  </si>
  <si>
    <t>Zenith International Bank Plc</t>
  </si>
  <si>
    <t>Stanbic IBTC Holdings Plc</t>
  </si>
  <si>
    <t>Standard Alliance Insurance Plc</t>
  </si>
  <si>
    <t>Sterling Bank Plc</t>
  </si>
  <si>
    <t>Studio Press Nigeria Plc</t>
  </si>
  <si>
    <t>Tantalizers Plc</t>
  </si>
  <si>
    <t>Total Nigeria Plc</t>
  </si>
  <si>
    <t>Trans-Nationwide Express Plc</t>
  </si>
  <si>
    <t>Transcorp Hotels Plc</t>
  </si>
  <si>
    <t>Transnational Corporation of Nigeria Plc</t>
  </si>
  <si>
    <t>Tripple Gee and Company Plc</t>
  </si>
  <si>
    <t>UAC of Nigeria Plc</t>
  </si>
  <si>
    <t>UACN Property Development Company Plc</t>
  </si>
  <si>
    <t>Unilever Nigeria Plc</t>
  </si>
  <si>
    <t>Union Bank of Nigeria Plc</t>
  </si>
  <si>
    <t>Union Diagnostics and Clinical Services Plc</t>
  </si>
  <si>
    <t>United Bank for Africa Plc</t>
  </si>
  <si>
    <t>United Capital Plc</t>
  </si>
  <si>
    <t>Unity Bank Plc</t>
  </si>
  <si>
    <t>Unity Kapital Assurance Plc</t>
  </si>
  <si>
    <t>University Press Plc</t>
  </si>
  <si>
    <t>Vitafoam Nigeria Plc</t>
  </si>
  <si>
    <t>Regency Alliance Insurance Company Plc</t>
  </si>
  <si>
    <t>Seplat Petroleum Development Compnay</t>
  </si>
  <si>
    <t>Skye Bank Plc</t>
  </si>
  <si>
    <t>Smart Products Nigeria Plc</t>
  </si>
  <si>
    <t>Standard Trust assurance Plc</t>
  </si>
  <si>
    <t>Tourist Company of Nigeria Plc</t>
  </si>
  <si>
    <t>UACN Plc</t>
  </si>
  <si>
    <t>Universal Insurance Plc</t>
  </si>
  <si>
    <t>7up Bottling Company Plc</t>
  </si>
  <si>
    <t>A. G. Leventis Nigeria Plc</t>
  </si>
  <si>
    <t>Abbey Mortgage Bank Plc</t>
  </si>
  <si>
    <t>Academy Press Plc</t>
  </si>
  <si>
    <t>Access Bank Plc</t>
  </si>
  <si>
    <t>Africa Prudential Registrars Plc</t>
  </si>
  <si>
    <t>Afromedia Plc</t>
  </si>
  <si>
    <t>AIICO Insurance Plc</t>
  </si>
  <si>
    <t>Arbico Plc</t>
  </si>
  <si>
    <t>Aluminium Extrusion Nigeria Plc</t>
  </si>
  <si>
    <t>Ashaka Cement Plc</t>
  </si>
  <si>
    <t>ABC Transport Company Plc</t>
  </si>
  <si>
    <t>Austin Laz &amp; Company Plc</t>
  </si>
  <si>
    <t>Avon Crowncaps and Containers Nigeria Plc</t>
  </si>
  <si>
    <t>Axa Mansard Insurance Plc</t>
  </si>
  <si>
    <t>B.O.C. Gases Nigeria Plc</t>
  </si>
  <si>
    <t>C&amp;I Leasing Plc</t>
  </si>
  <si>
    <t>Cadbury Nigeria Plc</t>
  </si>
  <si>
    <t>Chemical &amp; Allied Products Plc</t>
  </si>
  <si>
    <t>Capital Hotels Plc</t>
  </si>
  <si>
    <t>Capital Oil Plc</t>
  </si>
  <si>
    <t>Caverton Offshore Support Group Plc</t>
  </si>
  <si>
    <t>Cement Company of Nothern Nigeria Plc</t>
  </si>
  <si>
    <t>Champion Breweries Plc</t>
  </si>
  <si>
    <t>Chams Plc</t>
  </si>
  <si>
    <t>Chellarams Plc</t>
  </si>
  <si>
    <t xml:space="preserve">Equity Assurance Plc </t>
  </si>
  <si>
    <t xml:space="preserve">Eterna Plc </t>
  </si>
  <si>
    <t xml:space="preserve">FBN Holdings Plc </t>
  </si>
  <si>
    <t xml:space="preserve">FCMB Group Plc </t>
  </si>
  <si>
    <t xml:space="preserve">Fidelity Bank Plc </t>
  </si>
  <si>
    <t>Fidson Helathcare Plc</t>
  </si>
  <si>
    <t>First Aluminium Nigeria Plc</t>
  </si>
  <si>
    <t>Flour Mills Nigeria Plc</t>
  </si>
  <si>
    <t xml:space="preserve">Forte Oil Plc </t>
  </si>
  <si>
    <t>Fortis Microfinance Bank Plc</t>
  </si>
  <si>
    <t xml:space="preserve">FTN Cocoa Processors Plc </t>
  </si>
  <si>
    <t>Glaxo Smithline Consumer Nigeria Plc</t>
  </si>
  <si>
    <t>Grief Nigeria Plc</t>
  </si>
  <si>
    <t xml:space="preserve">Guarantee Trust Bank Plc </t>
  </si>
  <si>
    <t xml:space="preserve">Guinea Insurance Plc </t>
  </si>
  <si>
    <t xml:space="preserve">Guiness Nigeria Plc </t>
  </si>
  <si>
    <t xml:space="preserve">Honeywell Flour Mill Plc </t>
  </si>
  <si>
    <t xml:space="preserve">Infinity Trust Mortgage Bank Plc </t>
  </si>
  <si>
    <t>Japaul Oil and Maritime Services Plc</t>
  </si>
  <si>
    <t xml:space="preserve">Niger Insurance Company Plc </t>
  </si>
  <si>
    <t>Wema Bank  Plc</t>
  </si>
  <si>
    <t>DN Tyre and Rubber Plc</t>
  </si>
  <si>
    <t>Equity Assurance Plc</t>
  </si>
  <si>
    <t xml:space="preserve"> </t>
  </si>
  <si>
    <t>Continental Reinsurance Plc</t>
  </si>
  <si>
    <t>Glaxosmithkline Consumer Nigeria Plc</t>
  </si>
  <si>
    <t xml:space="preserve">Sterling Bank Plc </t>
  </si>
  <si>
    <t>NPF Microfinance Bank Plc</t>
  </si>
  <si>
    <t>Courteville Business Solutions Plc</t>
  </si>
  <si>
    <t xml:space="preserve">Chams Plc </t>
  </si>
  <si>
    <t>Eterna Plc</t>
  </si>
  <si>
    <t>Oando Plc</t>
  </si>
  <si>
    <t>Omoluabi Mortgage Bank Plc</t>
  </si>
  <si>
    <t>Great Nigeria Insurance Plc</t>
  </si>
  <si>
    <t>Meyer Plc</t>
  </si>
  <si>
    <t>Learn Africa Plc</t>
  </si>
  <si>
    <t>NEM Insurance Plc</t>
  </si>
  <si>
    <t>Wema Bank Plc</t>
  </si>
  <si>
    <t>Fidson Healthcare Plc</t>
  </si>
  <si>
    <t>The Initiates Plc</t>
  </si>
  <si>
    <t>Nigerian Aviation Handling Company Plc</t>
  </si>
  <si>
    <t>Berger Paints Nigeria Plc</t>
  </si>
  <si>
    <t>Jaiz Bank Plc</t>
  </si>
  <si>
    <t>Med-view Airline Plc</t>
  </si>
  <si>
    <t>Prestige Assurance Plc</t>
  </si>
  <si>
    <t>Fidelity Bank Plc</t>
  </si>
  <si>
    <t>Forte Oil Plc</t>
  </si>
  <si>
    <t>Cornerstone Insurance Plc</t>
  </si>
  <si>
    <t>Guiness Nigeria Plc</t>
  </si>
  <si>
    <t>FBN Holdings Plc</t>
  </si>
  <si>
    <t>FTN Cocoa Processors Plc</t>
  </si>
  <si>
    <t>Presco Plc</t>
  </si>
  <si>
    <t>A.G. Leventis Nigeria Plc</t>
  </si>
  <si>
    <t>Union Diagnositcs and Clinical Services Plc</t>
  </si>
  <si>
    <t>Newrest ASL Nigeria Plc</t>
  </si>
  <si>
    <t>Sector</t>
  </si>
  <si>
    <t>Consumer Goods</t>
  </si>
  <si>
    <t>Conglomerates</t>
  </si>
  <si>
    <t>Financial Services: Others</t>
  </si>
  <si>
    <t>Services</t>
  </si>
  <si>
    <t>Financial Services: Banking</t>
  </si>
  <si>
    <t>Financial Services: Insurance</t>
  </si>
  <si>
    <t>Natural Resources</t>
  </si>
  <si>
    <t>Construction/Real Estate</t>
  </si>
  <si>
    <t>Industrial Goods</t>
  </si>
  <si>
    <t>Oil and Gas</t>
  </si>
  <si>
    <t>ICT</t>
  </si>
  <si>
    <t>Agriculture</t>
  </si>
  <si>
    <t>Healthcare</t>
  </si>
  <si>
    <t>DAAR Communications Plc</t>
  </si>
  <si>
    <t>Juli Plc</t>
  </si>
  <si>
    <t>Goldlink Insurance Plc</t>
  </si>
  <si>
    <t>Union Homes Real Estate Investment Trust</t>
  </si>
  <si>
    <t>Northern Nigeria Flour Mills Plc</t>
  </si>
  <si>
    <t>Mutual Benefits Assurance Plc</t>
  </si>
  <si>
    <t>African Alliance Insurance Plc</t>
  </si>
  <si>
    <t>Guinea Insurance Plc</t>
  </si>
  <si>
    <t>Neimeth International Pharmaceuticals Plc</t>
  </si>
  <si>
    <t>Nigerian Breweries Plc</t>
  </si>
  <si>
    <t>jUN</t>
  </si>
  <si>
    <t>Union Bank Of Nigeria Plc</t>
  </si>
  <si>
    <t>COMPANY/PERIOD</t>
  </si>
  <si>
    <t>No. of Months</t>
  </si>
  <si>
    <t>2015:Q1</t>
  </si>
  <si>
    <t>2015:Q2</t>
  </si>
  <si>
    <t>2015:Q3</t>
  </si>
  <si>
    <t>2015:Q4</t>
  </si>
  <si>
    <t>2016:Q1</t>
  </si>
  <si>
    <t>2016:Q2</t>
  </si>
  <si>
    <t>2016:Q3</t>
  </si>
  <si>
    <t>2016:Q4</t>
  </si>
  <si>
    <t>2017:Q1</t>
  </si>
  <si>
    <t>2017:Q4</t>
  </si>
  <si>
    <t>2017:Q2</t>
  </si>
  <si>
    <t>2017:Q3</t>
  </si>
  <si>
    <t>Period</t>
  </si>
  <si>
    <t>.</t>
  </si>
  <si>
    <t>,</t>
  </si>
  <si>
    <t>CONTENT PAGE</t>
  </si>
  <si>
    <t>Table</t>
  </si>
  <si>
    <t>Table Name (Click Link)</t>
  </si>
  <si>
    <t>Frequency</t>
  </si>
  <si>
    <t>Source of entry</t>
  </si>
  <si>
    <t>Note</t>
  </si>
  <si>
    <t>Quarterly</t>
  </si>
  <si>
    <t>D.1</t>
  </si>
  <si>
    <t>D.2</t>
  </si>
  <si>
    <t>Quarterly filings of listed companies' financials with SEC and NSE</t>
  </si>
  <si>
    <t>1) QUARTER: Note that since the Financial-year of different companies can vary, it is possible that a company's Q1 is March while it falls into another month for a different company. 2) NUMBER OF MONTHS: This is the number of months for which a quarter's account is presented. It is usually 3-, 6-, 9- and 12-months for Q1, Q2, Q3 and Q4 respectively. In some few cases however, a company may report 3-months account for Q2 or Q3. 3) TURNOVER/REVENUE/ GROSS EARNINGS/ GROSS PREMIUM INCOME: Turnover/Revenue, Gross Earnings and Gross Premium Income are used to capture the Income of Non-financial firms, Banks and Insurance companies respectively. When 'Gross Earnings' is not supplied by a bank, it is computed as: Gross Earnings = Interest Income + Fee and Commission Income + Net Gain/ (Losses) on Financial Instruments + Other Income. In this case, the summation may slightly vary from the actual Gross Earnings when a bank presents some of these components in the net form; e.g. 'Net Interest Income' instead of 'Interest Income'.</t>
  </si>
  <si>
    <t>BACK TO MENU</t>
  </si>
  <si>
    <t>Table D.1: Sectoral Average of Selected Items from Comprehensive Income and Financial Position of Quoted Companies</t>
  </si>
  <si>
    <t>Table D.2: Selected Items from Comprehensive Income and Financial Position of Quoted Companies</t>
  </si>
  <si>
    <t>Sectoral Average of Selected Items from Comprehensive Income and Financial Position of Quoted Companies</t>
  </si>
  <si>
    <t>Selected Items from Comprehensive Income and Financial Position of Quoted Companies</t>
  </si>
  <si>
    <t>1) SECTOR: Companies are grouped based on the Sectoral Classification used on the Nigerian Stock Exchange (NSE). Financial sector are further sub-divided into 'Banking', 'Insurance' and 'Others'. Companies such as FBN Holdings Plc, FCMB Holding Plc and Stanbic IBTC Holdings Plc are reclassified as 'Banking' since banking represents their major activicties. Custodian and Allied Plc and Royal Exchange Plc are equally reclassified as 'Insurance' instead of 'Other Financial' used on the NSE. 2) NO. OF FILINGS: Number of companies results analyzed to obtain sectoral average.</t>
  </si>
  <si>
    <t>Sector/Period</t>
  </si>
  <si>
    <t xml:space="preserve"> Profit Before Tax (N'000)</t>
  </si>
  <si>
    <t xml:space="preserve"> Profit After Tax (N'000)</t>
  </si>
  <si>
    <t xml:space="preserve"> Earnings Per Share (kobo)</t>
  </si>
  <si>
    <t xml:space="preserve"> Total Asset (N'000)</t>
  </si>
  <si>
    <t xml:space="preserve"> Total Liabilities (N'000)</t>
  </si>
  <si>
    <t xml:space="preserve"> Issued Share Capital (N'000)</t>
  </si>
  <si>
    <t xml:space="preserve"> Total Comprehensive Income (N'000)</t>
  </si>
  <si>
    <t xml:space="preserve"> Property Plant and  Equipment (N'000)</t>
  </si>
  <si>
    <t>No. of Filings</t>
  </si>
  <si>
    <t>Beta Glass Company Plc</t>
  </si>
  <si>
    <t>Revenue (N'000)</t>
  </si>
  <si>
    <t xml:space="preserve">STATEMENT OF COMPREHENSIVE INCOME </t>
  </si>
  <si>
    <t>Quarterly filings of listed companies' financials with SEC and 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</si>
</sst>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0_);_(* \(#,##0.0\);_(* &quot;-&quot;??_);_(@_)"/>
    <numFmt numFmtId="169" formatCode="_ * #,##0.00_ ;_ * \-#,##0.00_ ;_ * &quot;-&quot;??_ ;_ @_ "/>
    <numFmt numFmtId="170" formatCode="0.000_)"/>
    <numFmt numFmtId="171" formatCode="_(* #,##0.000_);_(* \(#,##0.000\);_(* &quot;-&quot;??_);_(@_)"/>
    <numFmt numFmtId="172" formatCode="0.0"/>
    <numFmt numFmtId="173" formatCode="#,##0.0"/>
    <numFmt numFmtId="174" formatCode="_-* #,##0.0_-;\-* #,##0.0_-;_-* &quot;-&quot;??_-;_-@_-"/>
    <numFmt numFmtId="175" formatCode="m/d/yy;@"/>
    <numFmt numFmtId="176" formatCode="#,##0.0_);\(#,##0.0\)"/>
    <numFmt numFmtId="177" formatCode="[$-409]mmm\-yy;@"/>
    <numFmt numFmtId="178" formatCode="_-* #,##0_-;\-* #,##0_-;_-* &quot;-&quot;??_-;_-@_-"/>
    <numFmt numFmtId="179" formatCode="General_)"/>
    <numFmt numFmtId="180" formatCode="#,##0.0000_);\(#,##0.0000\)"/>
    <numFmt numFmtId="181" formatCode="0.0000"/>
    <numFmt numFmtId="182" formatCode="0.0_)"/>
  </numFmts>
  <fonts count="60">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0"/>
      <color theme="1"/>
      <name val="Century Gothic"/>
      <family val="2"/>
    </font>
    <font>
      <b/>
      <sz val="10"/>
      <color theme="0"/>
      <name val="Century Gothic"/>
      <family val="2"/>
    </font>
    <font>
      <b/>
      <sz val="10"/>
      <color theme="1"/>
      <name val="Century Gothic"/>
      <family val="2"/>
    </font>
    <font>
      <b/>
      <sz val="10"/>
      <color rgb="FF000000"/>
      <name val="Century Gothic"/>
      <family val="2"/>
    </font>
    <font>
      <sz val="7"/>
      <color theme="1"/>
      <name val="Century Gothic"/>
      <family val="2"/>
    </font>
    <font>
      <sz val="7"/>
      <color rgb="FF000000"/>
      <name val="Century Gothic"/>
      <family val="2"/>
    </font>
    <font>
      <sz val="7"/>
      <name val="Century Gothic"/>
      <family val="2"/>
    </font>
    <font>
      <sz val="7"/>
      <color rgb="FF333333"/>
      <name val="Century Gothic"/>
      <family val="2"/>
    </font>
    <font>
      <b/>
      <sz val="10"/>
      <color theme="3" tint="0.39997558519241921"/>
      <name val="Century Gothic"/>
      <family val="2"/>
    </font>
    <font>
      <b/>
      <u/>
      <sz val="14"/>
      <color rgb="FF0070C0"/>
      <name val="Century Gothic"/>
      <family val="2"/>
    </font>
    <font>
      <u/>
      <sz val="11"/>
      <color theme="10"/>
      <name val="Calibri"/>
      <family val="2"/>
      <scheme val="minor"/>
    </font>
    <font>
      <b/>
      <u/>
      <sz val="8"/>
      <color theme="10"/>
      <name val="Century Gothic"/>
      <family val="2"/>
    </font>
    <font>
      <sz val="8"/>
      <color theme="1"/>
      <name val="Century Gothic"/>
      <family val="2"/>
    </font>
    <font>
      <b/>
      <sz val="8"/>
      <name val="Century Gothic"/>
      <family val="2"/>
    </font>
    <font>
      <sz val="8"/>
      <color theme="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theme="1"/>
      <name val="Arial"/>
      <family val="2"/>
    </font>
    <font>
      <sz val="10"/>
      <name val="Times New Roman"/>
      <family val="1"/>
    </font>
    <font>
      <sz val="12"/>
      <name val="Arial Narrow"/>
      <family val="2"/>
    </font>
    <font>
      <sz val="12"/>
      <name val="Helv"/>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0"/>
      <color indexed="26"/>
      <name val="Mangal"/>
      <family val="2"/>
    </font>
    <font>
      <sz val="11"/>
      <color indexed="60"/>
      <name val="Calibri"/>
      <family val="2"/>
    </font>
    <font>
      <sz val="12"/>
      <name val="Arial"/>
      <family val="2"/>
    </font>
    <font>
      <sz val="10"/>
      <color rgb="FF000000"/>
      <name val="Times New Roman"/>
      <family val="1"/>
    </font>
    <font>
      <sz val="12"/>
      <name val="SWISS"/>
    </font>
    <font>
      <sz val="10"/>
      <name val="Tahoma"/>
      <family val="2"/>
    </font>
    <font>
      <b/>
      <sz val="11"/>
      <color indexed="63"/>
      <name val="Calibri"/>
      <family val="2"/>
    </font>
    <font>
      <b/>
      <sz val="6.15"/>
      <name val="Arial"/>
      <family val="2"/>
    </font>
    <font>
      <b/>
      <sz val="4.5"/>
      <name val="Arial"/>
      <family val="2"/>
    </font>
    <font>
      <sz val="6.15"/>
      <name val="Arial"/>
      <family val="2"/>
    </font>
    <font>
      <sz val="4.5"/>
      <name val="Arial"/>
      <family val="2"/>
    </font>
    <font>
      <sz val="10"/>
      <color indexed="8"/>
      <name val="Arial"/>
      <family val="2"/>
    </font>
    <font>
      <b/>
      <sz val="18"/>
      <color indexed="56"/>
      <name val="Cambria"/>
      <family val="2"/>
    </font>
    <font>
      <b/>
      <sz val="11"/>
      <color indexed="8"/>
      <name val="Calibri"/>
      <family val="2"/>
    </font>
    <font>
      <sz val="10"/>
      <color indexed="9"/>
      <name val="Mangal"/>
      <family val="2"/>
    </font>
    <font>
      <sz val="11"/>
      <color indexed="10"/>
      <name val="Calibri"/>
      <family val="2"/>
    </font>
    <font>
      <b/>
      <u/>
      <sz val="14"/>
      <color theme="10"/>
      <name val="Century Gothic"/>
      <family val="2"/>
    </font>
    <font>
      <sz val="9"/>
      <color theme="1"/>
      <name val="Century Gothic"/>
      <family val="2"/>
    </font>
    <font>
      <sz val="11"/>
      <color theme="1"/>
      <name val="Times New Roman"/>
      <family val="1"/>
    </font>
    <font>
      <b/>
      <sz val="12"/>
      <color theme="0"/>
      <name val="Century Gothic"/>
      <family val="2"/>
    </font>
    <font>
      <sz val="9"/>
      <color theme="0"/>
      <name val="Century Gothic"/>
      <family val="2"/>
    </font>
    <font>
      <b/>
      <sz val="11"/>
      <color theme="1"/>
      <name val="Calibri"/>
      <family val="2"/>
      <scheme val="minor"/>
    </font>
    <font>
      <b/>
      <sz val="12"/>
      <name val="Century Gothic"/>
      <family val="2"/>
    </font>
    <font>
      <b/>
      <sz val="8"/>
      <color theme="1"/>
      <name val="Century Gothic"/>
      <family val="2"/>
    </font>
  </fonts>
  <fills count="49">
    <fill>
      <patternFill patternType="none"/>
    </fill>
    <fill>
      <patternFill patternType="gray125"/>
    </fill>
    <fill>
      <patternFill patternType="solid">
        <fgColor theme="4" tint="0.79998168889431442"/>
        <bgColor indexed="64"/>
      </patternFill>
    </fill>
    <fill>
      <patternFill patternType="solid">
        <fgColor theme="3" tint="0.39997558519241921"/>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DBE5F1"/>
        <bgColor indexed="64"/>
      </patternFill>
    </fill>
    <fill>
      <patternFill patternType="solid">
        <fgColor rgb="FFFFC00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9"/>
      </patternFill>
    </fill>
    <fill>
      <patternFill patternType="solid">
        <fgColor indexed="9"/>
      </patternFill>
    </fill>
    <fill>
      <patternFill patternType="solid">
        <fgColor indexed="26"/>
      </patternFill>
    </fill>
    <fill>
      <patternFill patternType="solid">
        <fgColor indexed="63"/>
        <bgColor indexed="64"/>
      </patternFill>
    </fill>
    <fill>
      <patternFill patternType="solid">
        <fgColor theme="3" tint="-0.249977111117893"/>
        <bgColor indexed="64"/>
      </patternFill>
    </fill>
    <fill>
      <patternFill patternType="solid">
        <fgColor theme="3" tint="0.79998168889431442"/>
        <bgColor indexed="64"/>
      </patternFill>
    </fill>
  </fills>
  <borders count="21">
    <border>
      <left/>
      <right/>
      <top/>
      <bottom/>
      <diagonal/>
    </border>
    <border>
      <left/>
      <right style="mediumDashed">
        <color theme="3"/>
      </right>
      <top/>
      <bottom/>
      <diagonal/>
    </border>
    <border>
      <left/>
      <right style="mediumDashed">
        <color rgb="FF0070C0"/>
      </right>
      <top/>
      <bottom/>
      <diagonal/>
    </border>
    <border>
      <left style="medium">
        <color rgb="FFCCCCCC"/>
      </left>
      <right style="medium">
        <color rgb="FFCCCCCC"/>
      </right>
      <top style="medium">
        <color rgb="FFCCCCCC"/>
      </top>
      <bottom style="medium">
        <color rgb="FFCCCCCC"/>
      </bottom>
      <diagonal/>
    </border>
    <border>
      <left style="thin">
        <color indexed="64"/>
      </left>
      <right style="thin">
        <color indexed="64"/>
      </right>
      <top style="thin">
        <color indexed="64"/>
      </top>
      <bottom style="thin">
        <color indexed="64"/>
      </bottom>
      <diagonal/>
    </border>
    <border>
      <left style="medium">
        <color rgb="FFCCCCCC"/>
      </left>
      <right/>
      <top/>
      <bottom/>
      <diagonal/>
    </border>
    <border>
      <left/>
      <right style="medium">
        <color rgb="FFCCCCCC"/>
      </right>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hair">
        <color auto="1"/>
      </left>
      <right style="hair">
        <color auto="1"/>
      </right>
      <top style="hair">
        <color auto="1"/>
      </top>
      <bottom style="hair">
        <color auto="1"/>
      </bottom>
      <diagonal/>
    </border>
    <border>
      <left/>
      <right/>
      <top style="thin">
        <color indexed="62"/>
      </top>
      <bottom style="double">
        <color indexed="62"/>
      </bottom>
      <diagonal/>
    </border>
    <border>
      <left style="medium">
        <color rgb="FFCCCCCC"/>
      </left>
      <right/>
      <top style="medium">
        <color rgb="FFCCCCCC"/>
      </top>
      <bottom style="medium">
        <color rgb="FFCCCCCC"/>
      </bottom>
      <diagonal/>
    </border>
    <border>
      <left/>
      <right/>
      <top/>
      <bottom style="medium">
        <color auto="1"/>
      </bottom>
      <diagonal/>
    </border>
    <border>
      <left/>
      <right/>
      <top style="medium">
        <color auto="1"/>
      </top>
      <bottom/>
      <diagonal/>
    </border>
  </borders>
  <cellStyleXfs count="1129">
    <xf numFmtId="0" fontId="0" fillId="0" borderId="0"/>
    <xf numFmtId="167" fontId="1" fillId="0" borderId="0" applyFont="0" applyFill="0" applyBorder="0" applyAlignment="0" applyProtection="0"/>
    <xf numFmtId="0" fontId="14" fillId="0" borderId="0" applyNumberForma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9"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 fillId="10"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 fillId="10"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9"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 fillId="12"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 fillId="12"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9" fillId="2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 fillId="1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 fillId="1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9"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 fillId="16"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 fillId="16"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9" fillId="2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 fillId="18"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 fillId="18"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9" fillId="2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 fillId="20"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 fillId="20"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2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 fillId="11"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 fillId="11"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9" fillId="2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 fillId="13"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 fillId="13"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9" fillId="3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 fillId="15"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 fillId="15"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9" fillId="25"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 fillId="17"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 fillId="17"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9" fillId="2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 fillId="19"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 fillId="19"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9" fillId="3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 fillId="2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 fillId="2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2" fillId="40" borderId="8" applyNumberFormat="0" applyAlignment="0" applyProtection="0"/>
    <xf numFmtId="0" fontId="22" fillId="40" borderId="8" applyNumberFormat="0" applyAlignment="0" applyProtection="0"/>
    <xf numFmtId="0" fontId="22" fillId="40" borderId="8" applyNumberFormat="0" applyAlignment="0" applyProtection="0"/>
    <xf numFmtId="0" fontId="22" fillId="40" borderId="8" applyNumberFormat="0" applyAlignment="0" applyProtection="0"/>
    <xf numFmtId="0" fontId="22" fillId="40" borderId="8" applyNumberFormat="0" applyAlignment="0" applyProtection="0"/>
    <xf numFmtId="0" fontId="22" fillId="40" borderId="8" applyNumberFormat="0" applyAlignment="0" applyProtection="0"/>
    <xf numFmtId="0" fontId="22" fillId="40" borderId="8" applyNumberFormat="0" applyAlignment="0" applyProtection="0"/>
    <xf numFmtId="0" fontId="22" fillId="40" borderId="8" applyNumberFormat="0" applyAlignment="0" applyProtection="0"/>
    <xf numFmtId="0" fontId="22" fillId="40" borderId="8" applyNumberFormat="0" applyAlignment="0" applyProtection="0"/>
    <xf numFmtId="0" fontId="23" fillId="41" borderId="9" applyNumberFormat="0" applyAlignment="0" applyProtection="0"/>
    <xf numFmtId="0" fontId="23" fillId="41" borderId="9" applyNumberFormat="0" applyAlignment="0" applyProtection="0"/>
    <xf numFmtId="0" fontId="23" fillId="41" borderId="9" applyNumberFormat="0" applyAlignment="0" applyProtection="0"/>
    <xf numFmtId="0" fontId="23" fillId="41" borderId="9" applyNumberFormat="0" applyAlignment="0" applyProtection="0"/>
    <xf numFmtId="0" fontId="23" fillId="41" borderId="9" applyNumberFormat="0" applyAlignment="0" applyProtection="0"/>
    <xf numFmtId="0" fontId="23" fillId="41" borderId="9" applyNumberFormat="0" applyAlignment="0" applyProtection="0"/>
    <xf numFmtId="0" fontId="23" fillId="41" borderId="9" applyNumberFormat="0" applyAlignment="0" applyProtection="0"/>
    <xf numFmtId="0" fontId="23" fillId="41" borderId="9" applyNumberFormat="0" applyAlignment="0" applyProtection="0"/>
    <xf numFmtId="0" fontId="23" fillId="41" borderId="9" applyNumberFormat="0" applyAlignment="0" applyProtection="0"/>
    <xf numFmtId="168" fontId="24" fillId="0" borderId="0" applyFont="0" applyFill="0" applyBorder="0" applyAlignment="0" applyProtection="0"/>
    <xf numFmtId="169" fontId="24" fillId="0" borderId="0" applyFont="0" applyFill="0" applyBorder="0" applyAlignment="0" applyProtection="0"/>
    <xf numFmtId="167"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1" fontId="24" fillId="0" borderId="0" applyFont="0" applyFill="0" applyBorder="0" applyAlignment="0" applyProtection="0"/>
    <xf numFmtId="165" fontId="24" fillId="0" borderId="0" applyFont="0" applyFill="0" applyBorder="0" applyAlignment="0" applyProtection="0"/>
    <xf numFmtId="168" fontId="24"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0"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67" fontId="19" fillId="0" borderId="0" applyFont="0" applyFill="0" applyBorder="0" applyAlignment="0" applyProtection="0"/>
    <xf numFmtId="172"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67" fontId="24" fillId="0" borderId="0" applyFont="0" applyFill="0" applyBorder="0" applyAlignment="0" applyProtection="0"/>
    <xf numFmtId="173" fontId="1" fillId="0" borderId="0" applyFont="0" applyFill="0" applyBorder="0" applyAlignment="0" applyProtection="0"/>
    <xf numFmtId="167" fontId="24" fillId="0" borderId="0" applyFont="0" applyFill="0" applyBorder="0" applyAlignment="0" applyProtection="0"/>
    <xf numFmtId="17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67" fontId="24"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4" fontId="19" fillId="0" borderId="0" applyFont="0" applyFill="0" applyBorder="0" applyAlignment="0" applyProtection="0"/>
    <xf numFmtId="167" fontId="24"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167" fontId="24"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67" fontId="25"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43"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6" fillId="0" borderId="0" applyFont="0" applyFill="0" applyBorder="0" applyAlignment="0" applyProtection="0"/>
    <xf numFmtId="43"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67" fontId="19"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67" fontId="19"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6" fontId="2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6" fontId="24" fillId="0" borderId="0" applyFont="0" applyFill="0" applyBorder="0" applyAlignment="0" applyProtection="0"/>
    <xf numFmtId="167" fontId="1" fillId="0" borderId="0" applyFont="0" applyFill="0" applyBorder="0" applyAlignment="0" applyProtection="0"/>
    <xf numFmtId="167" fontId="24" fillId="0" borderId="0" applyFont="0" applyFill="0" applyBorder="0" applyAlignment="0" applyProtection="0"/>
    <xf numFmtId="167" fontId="1"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72" fontId="1"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0" fontId="1" fillId="0" borderId="0" applyFont="0" applyFill="0" applyBorder="0" applyAlignment="0" applyProtection="0"/>
    <xf numFmtId="167" fontId="1" fillId="0" borderId="0" applyFont="0" applyFill="0" applyBorder="0" applyAlignment="0" applyProtection="0"/>
    <xf numFmtId="167" fontId="24"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7"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167" fontId="24" fillId="0" borderId="0" applyFont="0" applyFill="0" applyBorder="0" applyAlignment="0" applyProtection="0"/>
    <xf numFmtId="172" fontId="24" fillId="0" borderId="0" applyFont="0" applyFill="0" applyBorder="0" applyAlignment="0" applyProtection="0"/>
    <xf numFmtId="167" fontId="1"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8" fontId="24" fillId="0" borderId="0" applyFont="0" applyFill="0" applyBorder="0" applyAlignment="0" applyProtection="0"/>
    <xf numFmtId="178" fontId="24" fillId="0" borderId="0" applyFont="0" applyFill="0" applyBorder="0" applyAlignment="0" applyProtection="0"/>
    <xf numFmtId="178" fontId="24" fillId="0" borderId="0" applyFont="0" applyFill="0" applyBorder="0" applyAlignment="0" applyProtection="0"/>
    <xf numFmtId="178" fontId="24"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7" fontId="1" fillId="0" borderId="0" applyFont="0" applyFill="0" applyBorder="0" applyAlignment="0" applyProtection="0"/>
    <xf numFmtId="172"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27" fillId="0" borderId="0" applyFont="0" applyFill="0" applyBorder="0" applyAlignment="0" applyProtection="0"/>
    <xf numFmtId="167" fontId="1" fillId="0" borderId="0" applyFont="0" applyFill="0" applyBorder="0" applyAlignment="0" applyProtection="0"/>
    <xf numFmtId="172"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74" fontId="24" fillId="0" borderId="0" applyFont="0" applyFill="0" applyBorder="0" applyAlignment="0" applyProtection="0"/>
    <xf numFmtId="167" fontId="24" fillId="0" borderId="0" applyFont="0" applyFill="0" applyBorder="0" applyAlignment="0" applyProtection="0"/>
    <xf numFmtId="167" fontId="1"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2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9" fontId="28"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3" fontId="27" fillId="0" borderId="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37" fontId="26" fillId="0" borderId="0" applyNumberFormat="0" applyFont="0" applyFill="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77" fontId="14" fillId="0" borderId="0" applyNumberFormat="0" applyFill="0" applyBorder="0" applyAlignment="0" applyProtection="0"/>
    <xf numFmtId="0" fontId="34" fillId="27" borderId="8" applyNumberFormat="0" applyAlignment="0" applyProtection="0"/>
    <xf numFmtId="0" fontId="34" fillId="27" borderId="8" applyNumberFormat="0" applyAlignment="0" applyProtection="0"/>
    <xf numFmtId="0" fontId="34" fillId="27" borderId="8" applyNumberFormat="0" applyAlignment="0" applyProtection="0"/>
    <xf numFmtId="0" fontId="34" fillId="27" borderId="8" applyNumberFormat="0" applyAlignment="0" applyProtection="0"/>
    <xf numFmtId="0" fontId="34" fillId="27" borderId="8" applyNumberFormat="0" applyAlignment="0" applyProtection="0"/>
    <xf numFmtId="0" fontId="34" fillId="27" borderId="8" applyNumberFormat="0" applyAlignment="0" applyProtection="0"/>
    <xf numFmtId="0" fontId="34" fillId="27" borderId="8" applyNumberFormat="0" applyAlignment="0" applyProtection="0"/>
    <xf numFmtId="0" fontId="34" fillId="27" borderId="8" applyNumberFormat="0" applyAlignment="0" applyProtection="0"/>
    <xf numFmtId="0" fontId="34" fillId="27" borderId="8" applyNumberFormat="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165" fontId="26" fillId="0" borderId="0" applyFont="0" applyFill="0" applyBorder="0" applyAlignment="0" applyProtection="0"/>
    <xf numFmtId="167" fontId="26" fillId="0" borderId="0" applyFont="0" applyFill="0" applyBorder="0" applyAlignment="0" applyProtection="0"/>
    <xf numFmtId="164" fontId="26" fillId="0" borderId="0" applyFont="0" applyFill="0" applyBorder="0" applyAlignment="0" applyProtection="0"/>
    <xf numFmtId="166" fontId="26" fillId="0" borderId="0" applyFont="0" applyFill="0" applyBorder="0" applyAlignment="0" applyProtection="0"/>
    <xf numFmtId="0" fontId="36" fillId="0" borderId="0" applyNumberFormat="0" applyFill="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25" fillId="0" borderId="0"/>
    <xf numFmtId="0" fontId="24" fillId="0" borderId="0"/>
    <xf numFmtId="0" fontId="24" fillId="0" borderId="0"/>
    <xf numFmtId="0" fontId="38" fillId="43" borderId="0"/>
    <xf numFmtId="0" fontId="1" fillId="0" borderId="0"/>
    <xf numFmtId="0" fontId="38" fillId="43" borderId="0"/>
    <xf numFmtId="0" fontId="24" fillId="0" borderId="0"/>
    <xf numFmtId="0" fontId="24" fillId="0" borderId="0"/>
    <xf numFmtId="180" fontId="27" fillId="0" borderId="0"/>
    <xf numFmtId="181" fontId="27" fillId="0" borderId="0"/>
    <xf numFmtId="0" fontId="38" fillId="43"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38" fillId="43" borderId="0"/>
    <xf numFmtId="0" fontId="24" fillId="0" borderId="0"/>
    <xf numFmtId="0" fontId="1" fillId="0" borderId="0"/>
    <xf numFmtId="0" fontId="1" fillId="0" borderId="0"/>
    <xf numFmtId="0" fontId="1" fillId="0" borderId="0"/>
    <xf numFmtId="0" fontId="1" fillId="0" borderId="0"/>
    <xf numFmtId="170" fontId="27" fillId="0" borderId="0"/>
    <xf numFmtId="0" fontId="24" fillId="0" borderId="0"/>
    <xf numFmtId="0" fontId="1" fillId="0" borderId="0"/>
    <xf numFmtId="0" fontId="1" fillId="0" borderId="0"/>
    <xf numFmtId="0" fontId="1" fillId="0" borderId="0"/>
    <xf numFmtId="0" fontId="24" fillId="0" borderId="0"/>
    <xf numFmtId="0" fontId="1" fillId="0" borderId="0"/>
    <xf numFmtId="0" fontId="24" fillId="0" borderId="0"/>
    <xf numFmtId="0" fontId="24" fillId="0" borderId="0"/>
    <xf numFmtId="173" fontId="27" fillId="0" borderId="0"/>
    <xf numFmtId="0" fontId="1" fillId="0" borderId="0"/>
    <xf numFmtId="0" fontId="24"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24" fillId="0" borderId="0"/>
    <xf numFmtId="0" fontId="24" fillId="0" borderId="0"/>
    <xf numFmtId="0" fontId="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0" fillId="44" borderId="0"/>
    <xf numFmtId="0" fontId="24" fillId="0" borderId="0"/>
    <xf numFmtId="0" fontId="24" fillId="0" borderId="0"/>
    <xf numFmtId="0" fontId="24" fillId="0" borderId="0"/>
    <xf numFmtId="0" fontId="1" fillId="0" borderId="0"/>
    <xf numFmtId="0" fontId="24" fillId="0" borderId="0"/>
    <xf numFmtId="0" fontId="24" fillId="0" borderId="0"/>
    <xf numFmtId="0" fontId="24" fillId="0" borderId="0"/>
    <xf numFmtId="0" fontId="25" fillId="0" borderId="0"/>
    <xf numFmtId="0" fontId="24" fillId="0" borderId="0"/>
    <xf numFmtId="0" fontId="24" fillId="0" borderId="0"/>
    <xf numFmtId="0" fontId="24" fillId="0" borderId="0"/>
    <xf numFmtId="0" fontId="1" fillId="0" borderId="0"/>
    <xf numFmtId="0" fontId="24" fillId="0" borderId="0"/>
    <xf numFmtId="0" fontId="24" fillId="0" borderId="0"/>
    <xf numFmtId="0" fontId="24" fillId="0" borderId="0"/>
    <xf numFmtId="0" fontId="24" fillId="0" borderId="0"/>
    <xf numFmtId="0" fontId="1" fillId="0" borderId="0"/>
    <xf numFmtId="0" fontId="24" fillId="0" borderId="0"/>
    <xf numFmtId="0" fontId="24" fillId="0" borderId="0"/>
    <xf numFmtId="0" fontId="24" fillId="0" borderId="0"/>
    <xf numFmtId="0" fontId="24" fillId="0" borderId="0"/>
    <xf numFmtId="0" fontId="1" fillId="0" borderId="0"/>
    <xf numFmtId="0" fontId="24" fillId="0" borderId="0"/>
    <xf numFmtId="0" fontId="24" fillId="0" borderId="0"/>
    <xf numFmtId="0" fontId="24" fillId="0" borderId="0"/>
    <xf numFmtId="0" fontId="24" fillId="0" borderId="0"/>
    <xf numFmtId="0" fontId="1" fillId="0" borderId="0"/>
    <xf numFmtId="0" fontId="24" fillId="0" borderId="0"/>
    <xf numFmtId="0" fontId="24" fillId="0" borderId="0"/>
    <xf numFmtId="0" fontId="24" fillId="0" borderId="0"/>
    <xf numFmtId="0" fontId="24" fillId="0" borderId="0"/>
    <xf numFmtId="0" fontId="25" fillId="0" borderId="0"/>
    <xf numFmtId="177" fontId="24" fillId="0" borderId="0"/>
    <xf numFmtId="0" fontId="24" fillId="0" borderId="0"/>
    <xf numFmtId="0" fontId="24" fillId="0" borderId="0"/>
    <xf numFmtId="0" fontId="1" fillId="0" borderId="0"/>
    <xf numFmtId="0" fontId="24" fillId="0" borderId="0"/>
    <xf numFmtId="0" fontId="1" fillId="0" borderId="0"/>
    <xf numFmtId="0" fontId="24" fillId="0" borderId="0"/>
    <xf numFmtId="0" fontId="24" fillId="0" borderId="0"/>
    <xf numFmtId="0" fontId="24" fillId="0" borderId="0"/>
    <xf numFmtId="0" fontId="24" fillId="0" borderId="0"/>
    <xf numFmtId="0" fontId="38" fillId="43" borderId="0"/>
    <xf numFmtId="0" fontId="24" fillId="0" borderId="0"/>
    <xf numFmtId="0" fontId="38" fillId="43" borderId="0"/>
    <xf numFmtId="0" fontId="1" fillId="0" borderId="0"/>
    <xf numFmtId="0" fontId="38" fillId="43" borderId="0"/>
    <xf numFmtId="0" fontId="38" fillId="43" borderId="0"/>
    <xf numFmtId="0" fontId="38" fillId="43" borderId="0"/>
    <xf numFmtId="0" fontId="38" fillId="43" borderId="0"/>
    <xf numFmtId="0" fontId="19" fillId="0" borderId="0" applyAlignment="0"/>
    <xf numFmtId="0" fontId="41" fillId="0" borderId="0"/>
    <xf numFmtId="0" fontId="1" fillId="0" borderId="0"/>
    <xf numFmtId="0" fontId="1" fillId="0" borderId="0"/>
    <xf numFmtId="0" fontId="1" fillId="0" borderId="0"/>
    <xf numFmtId="0" fontId="1" fillId="0" borderId="0"/>
    <xf numFmtId="0" fontId="24" fillId="0" borderId="0"/>
    <xf numFmtId="0" fontId="1" fillId="0" borderId="0"/>
    <xf numFmtId="0" fontId="24" fillId="0" borderId="0"/>
    <xf numFmtId="0" fontId="1" fillId="0" borderId="0"/>
    <xf numFmtId="0" fontId="1" fillId="0" borderId="0"/>
    <xf numFmtId="0" fontId="24" fillId="0" borderId="0"/>
    <xf numFmtId="0" fontId="1" fillId="0" borderId="0"/>
    <xf numFmtId="0" fontId="24" fillId="0" borderId="0"/>
    <xf numFmtId="0" fontId="27" fillId="0" borderId="0"/>
    <xf numFmtId="0" fontId="27" fillId="0" borderId="0"/>
    <xf numFmtId="0" fontId="24" fillId="0" borderId="0"/>
    <xf numFmtId="0" fontId="3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0" fillId="44"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24" fillId="0" borderId="0"/>
    <xf numFmtId="0" fontId="24" fillId="0" borderId="0"/>
    <xf numFmtId="0" fontId="24" fillId="0" borderId="0"/>
    <xf numFmtId="0" fontId="24" fillId="0" borderId="0"/>
    <xf numFmtId="0" fontId="40" fillId="44" borderId="0"/>
    <xf numFmtId="0" fontId="38" fillId="43" borderId="0"/>
    <xf numFmtId="182" fontId="40" fillId="0" borderId="0"/>
    <xf numFmtId="0" fontId="24" fillId="0" borderId="0"/>
    <xf numFmtId="0" fontId="27" fillId="0" borderId="0"/>
    <xf numFmtId="0" fontId="38" fillId="43"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7" applyNumberFormat="0" applyFont="0" applyAlignment="0" applyProtection="0"/>
    <xf numFmtId="0" fontId="1" fillId="9" borderId="7" applyNumberFormat="0" applyFont="0" applyAlignment="0" applyProtection="0"/>
    <xf numFmtId="0" fontId="1" fillId="9" borderId="7" applyNumberFormat="0" applyFont="0" applyAlignment="0" applyProtection="0"/>
    <xf numFmtId="0" fontId="1" fillId="9" borderId="7" applyNumberFormat="0" applyFont="0" applyAlignment="0" applyProtection="0"/>
    <xf numFmtId="0" fontId="1" fillId="9" borderId="7" applyNumberFormat="0" applyFont="0" applyAlignment="0" applyProtection="0"/>
    <xf numFmtId="0" fontId="1" fillId="9" borderId="7" applyNumberFormat="0" applyFont="0" applyAlignment="0" applyProtection="0"/>
    <xf numFmtId="0" fontId="1" fillId="9" borderId="7" applyNumberFormat="0" applyFont="0" applyAlignment="0" applyProtection="0"/>
    <xf numFmtId="0" fontId="1" fillId="9" borderId="7" applyNumberFormat="0" applyFont="0" applyAlignment="0" applyProtection="0"/>
    <xf numFmtId="0" fontId="1" fillId="9" borderId="7" applyNumberFormat="0" applyFont="0" applyAlignment="0" applyProtection="0"/>
    <xf numFmtId="0" fontId="19" fillId="45" borderId="14" applyNumberFormat="0" applyFont="0" applyAlignment="0" applyProtection="0"/>
    <xf numFmtId="0" fontId="1" fillId="9" borderId="7" applyNumberFormat="0" applyFont="0" applyAlignment="0" applyProtection="0"/>
    <xf numFmtId="0" fontId="1" fillId="9" borderId="7" applyNumberFormat="0" applyFont="0" applyAlignment="0" applyProtection="0"/>
    <xf numFmtId="0" fontId="24" fillId="45" borderId="14" applyNumberFormat="0" applyFont="0" applyAlignment="0" applyProtection="0"/>
    <xf numFmtId="0" fontId="19" fillId="45" borderId="14" applyNumberFormat="0" applyFont="0" applyAlignment="0" applyProtection="0"/>
    <xf numFmtId="0" fontId="1" fillId="9" borderId="7" applyNumberFormat="0" applyFont="0" applyAlignment="0" applyProtection="0"/>
    <xf numFmtId="0" fontId="19" fillId="45" borderId="14" applyNumberFormat="0" applyFont="0" applyAlignment="0" applyProtection="0"/>
    <xf numFmtId="0" fontId="19" fillId="45" borderId="14" applyNumberFormat="0" applyFont="0" applyAlignment="0" applyProtection="0"/>
    <xf numFmtId="0" fontId="19" fillId="45" borderId="14" applyNumberFormat="0" applyFont="0" applyAlignment="0" applyProtection="0"/>
    <xf numFmtId="0" fontId="19" fillId="45" borderId="14" applyNumberFormat="0" applyFont="0" applyAlignment="0" applyProtection="0"/>
    <xf numFmtId="0" fontId="19" fillId="45" borderId="14" applyNumberFormat="0" applyFont="0" applyAlignment="0" applyProtection="0"/>
    <xf numFmtId="0" fontId="19" fillId="45" borderId="14" applyNumberFormat="0" applyFont="0" applyAlignment="0" applyProtection="0"/>
    <xf numFmtId="0" fontId="19" fillId="45" borderId="14" applyNumberFormat="0" applyFont="0" applyAlignment="0" applyProtection="0"/>
    <xf numFmtId="0" fontId="19" fillId="45" borderId="14" applyNumberFormat="0" applyFont="0" applyAlignment="0" applyProtection="0"/>
    <xf numFmtId="0" fontId="19" fillId="45" borderId="14" applyNumberFormat="0" applyFont="0" applyAlignment="0" applyProtection="0"/>
    <xf numFmtId="0" fontId="19" fillId="45" borderId="14" applyNumberFormat="0" applyFont="0" applyAlignment="0" applyProtection="0"/>
    <xf numFmtId="0" fontId="42" fillId="40" borderId="15" applyNumberFormat="0" applyAlignment="0" applyProtection="0"/>
    <xf numFmtId="0" fontId="42" fillId="40" borderId="15" applyNumberFormat="0" applyAlignment="0" applyProtection="0"/>
    <xf numFmtId="0" fontId="42" fillId="40" borderId="15" applyNumberFormat="0" applyAlignment="0" applyProtection="0"/>
    <xf numFmtId="0" fontId="42" fillId="40" borderId="15" applyNumberFormat="0" applyAlignment="0" applyProtection="0"/>
    <xf numFmtId="0" fontId="42" fillId="40" borderId="15" applyNumberFormat="0" applyAlignment="0" applyProtection="0"/>
    <xf numFmtId="0" fontId="42" fillId="40" borderId="15" applyNumberFormat="0" applyAlignment="0" applyProtection="0"/>
    <xf numFmtId="0" fontId="42" fillId="40" borderId="15" applyNumberFormat="0" applyAlignment="0" applyProtection="0"/>
    <xf numFmtId="0" fontId="42" fillId="40" borderId="15" applyNumberFormat="0" applyAlignment="0" applyProtection="0"/>
    <xf numFmtId="0" fontId="42" fillId="40" borderId="15" applyNumberFormat="0" applyAlignment="0" applyProtection="0"/>
    <xf numFmtId="0" fontId="24"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9" fontId="43" fillId="0" borderId="16" applyFill="0" applyProtection="0">
      <alignment horizontal="center"/>
    </xf>
    <xf numFmtId="49" fontId="44" fillId="0" borderId="16" applyFill="0" applyProtection="0">
      <alignment horizontal="center" vertical="top" wrapText="1"/>
    </xf>
    <xf numFmtId="0" fontId="43" fillId="0" borderId="0" applyNumberFormat="0" applyFill="0" applyBorder="0" applyProtection="0">
      <alignment horizontal="left"/>
    </xf>
    <xf numFmtId="3" fontId="45" fillId="46" borderId="16">
      <alignment horizontal="right"/>
      <protection locked="0"/>
    </xf>
    <xf numFmtId="0" fontId="46" fillId="46" borderId="16" applyNumberFormat="0">
      <alignment horizontal="left" vertical="top" wrapText="1"/>
      <protection locked="0"/>
    </xf>
    <xf numFmtId="3" fontId="45" fillId="0" borderId="16" applyFill="0" applyProtection="0">
      <alignment horizontal="right"/>
    </xf>
    <xf numFmtId="0" fontId="46" fillId="0" borderId="16" applyNumberFormat="0" applyFill="0" applyProtection="0">
      <alignment horizontal="left" vertical="top" wrapText="1"/>
    </xf>
    <xf numFmtId="0" fontId="47" fillId="0" borderId="0">
      <alignment vertical="top"/>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17" applyNumberFormat="0" applyFill="0" applyAlignment="0" applyProtection="0"/>
    <xf numFmtId="0" fontId="49" fillId="0" borderId="17" applyNumberFormat="0" applyFill="0" applyAlignment="0" applyProtection="0"/>
    <xf numFmtId="0" fontId="49" fillId="0" borderId="17" applyNumberFormat="0" applyFill="0" applyAlignment="0" applyProtection="0"/>
    <xf numFmtId="0" fontId="49" fillId="0" borderId="17" applyNumberFormat="0" applyFill="0" applyAlignment="0" applyProtection="0"/>
    <xf numFmtId="0" fontId="49" fillId="0" borderId="17" applyNumberFormat="0" applyFill="0" applyAlignment="0" applyProtection="0"/>
    <xf numFmtId="0" fontId="49" fillId="0" borderId="17" applyNumberFormat="0" applyFill="0" applyAlignment="0" applyProtection="0"/>
    <xf numFmtId="0" fontId="49" fillId="0" borderId="17" applyNumberFormat="0" applyFill="0" applyAlignment="0" applyProtection="0"/>
    <xf numFmtId="0" fontId="49" fillId="0" borderId="17" applyNumberFormat="0" applyFill="0" applyAlignment="0" applyProtection="0"/>
    <xf numFmtId="0" fontId="49" fillId="0" borderId="17"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cellStyleXfs>
  <cellXfs count="122">
    <xf numFmtId="0" fontId="0" fillId="0" borderId="0" xfId="0"/>
    <xf numFmtId="0" fontId="0" fillId="0" borderId="0" xfId="0" applyAlignment="1"/>
    <xf numFmtId="0" fontId="0" fillId="0" borderId="0" xfId="0" applyFill="1"/>
    <xf numFmtId="0" fontId="0" fillId="5" borderId="0" xfId="0" applyFill="1"/>
    <xf numFmtId="0" fontId="3" fillId="2" borderId="0" xfId="0" applyFont="1" applyFill="1" applyAlignment="1">
      <alignment horizontal="center" wrapText="1"/>
    </xf>
    <xf numFmtId="168" fontId="0" fillId="0" borderId="0" xfId="1" applyNumberFormat="1" applyFont="1"/>
    <xf numFmtId="0" fontId="0" fillId="6" borderId="0" xfId="0" applyFill="1"/>
    <xf numFmtId="0" fontId="2" fillId="3" borderId="0" xfId="0" applyFont="1" applyFill="1"/>
    <xf numFmtId="0" fontId="4" fillId="3" borderId="0" xfId="0" applyFont="1" applyFill="1" applyBorder="1" applyAlignment="1">
      <alignment horizontal="center" wrapText="1"/>
    </xf>
    <xf numFmtId="0" fontId="6" fillId="2" borderId="0" xfId="0" applyFont="1" applyFill="1" applyAlignment="1">
      <alignment horizontal="center" wrapText="1"/>
    </xf>
    <xf numFmtId="0" fontId="7" fillId="7" borderId="3" xfId="0" applyFont="1" applyFill="1" applyBorder="1" applyAlignment="1">
      <alignment horizontal="center" wrapText="1"/>
    </xf>
    <xf numFmtId="0" fontId="6" fillId="2" borderId="0" xfId="0" applyFont="1" applyFill="1" applyAlignment="1">
      <alignment horizontal="left" wrapText="1"/>
    </xf>
    <xf numFmtId="168" fontId="6" fillId="2" borderId="0" xfId="1" applyNumberFormat="1" applyFont="1" applyFill="1" applyAlignment="1">
      <alignment horizontal="center" wrapText="1"/>
    </xf>
    <xf numFmtId="0" fontId="8" fillId="0" borderId="0" xfId="0" applyFont="1"/>
    <xf numFmtId="0" fontId="9" fillId="0" borderId="3" xfId="0" applyFont="1" applyBorder="1"/>
    <xf numFmtId="0" fontId="8" fillId="0" borderId="0" xfId="0" applyFont="1" applyAlignment="1">
      <alignment horizontal="left"/>
    </xf>
    <xf numFmtId="0" fontId="8" fillId="0" borderId="0" xfId="0" applyFont="1" applyBorder="1" applyAlignment="1">
      <alignment horizontal="center"/>
    </xf>
    <xf numFmtId="0" fontId="8" fillId="0" borderId="0" xfId="0" applyFont="1" applyAlignment="1">
      <alignment horizontal="center"/>
    </xf>
    <xf numFmtId="0" fontId="9" fillId="3" borderId="0" xfId="0" applyFont="1" applyFill="1" applyBorder="1" applyAlignment="1">
      <alignment horizontal="center"/>
    </xf>
    <xf numFmtId="168" fontId="8" fillId="0" borderId="0" xfId="1" applyNumberFormat="1" applyFont="1" applyAlignment="1">
      <alignment horizontal="right"/>
    </xf>
    <xf numFmtId="168" fontId="8" fillId="0" borderId="0" xfId="1" applyNumberFormat="1" applyFont="1" applyFill="1" applyAlignment="1">
      <alignment horizontal="right"/>
    </xf>
    <xf numFmtId="0" fontId="8" fillId="3" borderId="0" xfId="0" applyFont="1" applyFill="1" applyBorder="1" applyAlignment="1">
      <alignment horizontal="center"/>
    </xf>
    <xf numFmtId="0" fontId="8" fillId="0" borderId="3" xfId="0" applyFont="1" applyBorder="1"/>
    <xf numFmtId="0" fontId="8" fillId="0" borderId="0" xfId="0" applyFont="1" applyFill="1" applyBorder="1" applyAlignment="1">
      <alignment horizontal="center"/>
    </xf>
    <xf numFmtId="0" fontId="8" fillId="0" borderId="3" xfId="0" applyFont="1" applyFill="1" applyBorder="1"/>
    <xf numFmtId="168" fontId="10" fillId="0" borderId="0" xfId="1" applyNumberFormat="1" applyFont="1" applyFill="1" applyAlignment="1">
      <alignment horizontal="right"/>
    </xf>
    <xf numFmtId="0" fontId="10" fillId="0" borderId="0" xfId="0" applyFont="1" applyFill="1" applyAlignment="1">
      <alignment horizontal="left"/>
    </xf>
    <xf numFmtId="0" fontId="10" fillId="0" borderId="0" xfId="0" applyFont="1" applyBorder="1" applyAlignment="1">
      <alignment horizontal="center"/>
    </xf>
    <xf numFmtId="0" fontId="10" fillId="0" borderId="0" xfId="0" applyFont="1" applyAlignment="1">
      <alignment horizontal="left"/>
    </xf>
    <xf numFmtId="168" fontId="10" fillId="0" borderId="0" xfId="1" applyNumberFormat="1" applyFont="1" applyAlignment="1">
      <alignment horizontal="right"/>
    </xf>
    <xf numFmtId="168" fontId="10" fillId="0" borderId="0" xfId="1" applyNumberFormat="1" applyFont="1" applyFill="1" applyBorder="1" applyAlignment="1">
      <alignment horizontal="right"/>
    </xf>
    <xf numFmtId="0" fontId="8" fillId="0" borderId="0" xfId="0" applyFont="1" applyFill="1" applyAlignment="1">
      <alignment horizontal="left"/>
    </xf>
    <xf numFmtId="0" fontId="10" fillId="0" borderId="0" xfId="0" applyFont="1" applyFill="1" applyBorder="1" applyAlignment="1">
      <alignment horizontal="center"/>
    </xf>
    <xf numFmtId="0" fontId="8" fillId="3" borderId="0" xfId="0" applyFont="1" applyFill="1" applyBorder="1" applyAlignment="1">
      <alignment horizontal="center" wrapText="1"/>
    </xf>
    <xf numFmtId="168" fontId="8" fillId="4" borderId="0" xfId="1" applyNumberFormat="1" applyFont="1" applyFill="1" applyAlignment="1">
      <alignment horizontal="right"/>
    </xf>
    <xf numFmtId="0" fontId="11" fillId="0" borderId="3" xfId="0" applyFont="1" applyBorder="1" applyAlignment="1">
      <alignment vertical="center" wrapText="1"/>
    </xf>
    <xf numFmtId="168" fontId="10" fillId="4" borderId="0" xfId="1" applyNumberFormat="1" applyFont="1" applyFill="1" applyAlignment="1">
      <alignment horizontal="right"/>
    </xf>
    <xf numFmtId="0" fontId="10" fillId="0" borderId="3" xfId="0" applyFont="1" applyBorder="1"/>
    <xf numFmtId="0" fontId="10" fillId="0" borderId="0" xfId="0" applyFont="1"/>
    <xf numFmtId="0" fontId="10" fillId="3" borderId="0" xfId="0" applyFont="1" applyFill="1" applyBorder="1" applyAlignment="1">
      <alignment horizontal="center"/>
    </xf>
    <xf numFmtId="168" fontId="8" fillId="0" borderId="0" xfId="1" applyNumberFormat="1" applyFont="1" applyFill="1" applyBorder="1" applyAlignment="1">
      <alignment horizontal="right"/>
    </xf>
    <xf numFmtId="0" fontId="8" fillId="0" borderId="1" xfId="0" applyFont="1" applyBorder="1" applyAlignment="1">
      <alignment horizontal="center"/>
    </xf>
    <xf numFmtId="0" fontId="8" fillId="0" borderId="1" xfId="0" applyFont="1" applyFill="1" applyBorder="1" applyAlignment="1">
      <alignment horizontal="center"/>
    </xf>
    <xf numFmtId="168" fontId="8" fillId="0" borderId="0" xfId="1" applyNumberFormat="1" applyFont="1" applyFill="1" applyAlignment="1">
      <alignment horizontal="right" wrapText="1"/>
    </xf>
    <xf numFmtId="0" fontId="8" fillId="0" borderId="0" xfId="0" applyFont="1" applyFill="1" applyBorder="1" applyAlignment="1">
      <alignment horizontal="center" wrapText="1"/>
    </xf>
    <xf numFmtId="168" fontId="8" fillId="0" borderId="1" xfId="1" applyNumberFormat="1" applyFont="1" applyBorder="1" applyAlignment="1">
      <alignment horizontal="right"/>
    </xf>
    <xf numFmtId="0" fontId="8" fillId="0" borderId="2" xfId="0" applyFont="1" applyBorder="1" applyAlignment="1">
      <alignment horizontal="center"/>
    </xf>
    <xf numFmtId="0" fontId="8" fillId="0" borderId="2" xfId="0" applyFont="1" applyFill="1" applyBorder="1" applyAlignment="1">
      <alignment horizontal="center"/>
    </xf>
    <xf numFmtId="168" fontId="8" fillId="0" borderId="0" xfId="1" applyNumberFormat="1" applyFont="1" applyBorder="1" applyAlignment="1">
      <alignment horizontal="right"/>
    </xf>
    <xf numFmtId="0" fontId="10" fillId="0" borderId="0" xfId="0" applyFont="1" applyFill="1" applyAlignment="1">
      <alignment horizontal="left" wrapText="1"/>
    </xf>
    <xf numFmtId="0" fontId="10" fillId="0" borderId="1" xfId="0" applyFont="1" applyFill="1" applyBorder="1" applyAlignment="1">
      <alignment horizontal="center"/>
    </xf>
    <xf numFmtId="0" fontId="10" fillId="0" borderId="1" xfId="0" applyFont="1" applyBorder="1" applyAlignment="1">
      <alignment horizontal="center"/>
    </xf>
    <xf numFmtId="37" fontId="8" fillId="0" borderId="1" xfId="0" applyNumberFormat="1" applyFont="1" applyBorder="1" applyAlignment="1">
      <alignment horizontal="center"/>
    </xf>
    <xf numFmtId="37" fontId="8" fillId="0" borderId="0" xfId="0" applyNumberFormat="1" applyFont="1" applyBorder="1" applyAlignment="1">
      <alignment horizontal="center"/>
    </xf>
    <xf numFmtId="37" fontId="8" fillId="0" borderId="0" xfId="0" applyNumberFormat="1" applyFont="1" applyFill="1" applyBorder="1" applyAlignment="1">
      <alignment horizontal="center"/>
    </xf>
    <xf numFmtId="0" fontId="8" fillId="0" borderId="0" xfId="0" applyFont="1" applyFill="1"/>
    <xf numFmtId="0" fontId="9" fillId="0" borderId="3" xfId="0" applyFont="1" applyFill="1" applyBorder="1"/>
    <xf numFmtId="0" fontId="9" fillId="0" borderId="0" xfId="0" applyFont="1" applyBorder="1"/>
    <xf numFmtId="0" fontId="9" fillId="0" borderId="0" xfId="0" applyFont="1" applyBorder="1" applyAlignment="1">
      <alignment horizontal="center"/>
    </xf>
    <xf numFmtId="0" fontId="8" fillId="3" borderId="0" xfId="0" applyFont="1" applyFill="1" applyAlignment="1">
      <alignment horizontal="center"/>
    </xf>
    <xf numFmtId="0" fontId="9" fillId="0" borderId="4" xfId="0" applyFont="1" applyBorder="1"/>
    <xf numFmtId="0" fontId="8" fillId="0" borderId="0" xfId="0" applyFont="1" applyBorder="1"/>
    <xf numFmtId="0" fontId="12" fillId="3" borderId="0" xfId="0" applyFont="1" applyFill="1" applyBorder="1" applyAlignment="1">
      <alignment horizontal="center" wrapText="1"/>
    </xf>
    <xf numFmtId="0" fontId="15" fillId="8" borderId="0" xfId="2" applyFont="1" applyFill="1"/>
    <xf numFmtId="0" fontId="16" fillId="8" borderId="0" xfId="0" applyFont="1" applyFill="1"/>
    <xf numFmtId="0" fontId="17" fillId="3" borderId="0" xfId="0" applyFont="1" applyFill="1" applyBorder="1" applyAlignment="1">
      <alignment horizontal="center" wrapText="1"/>
    </xf>
    <xf numFmtId="0" fontId="0" fillId="0" borderId="0" xfId="0" applyAlignment="1">
      <alignment horizontal="center"/>
    </xf>
    <xf numFmtId="0" fontId="13" fillId="8" borderId="0" xfId="0" applyFont="1" applyFill="1" applyAlignment="1">
      <alignment horizontal="left"/>
    </xf>
    <xf numFmtId="0" fontId="16" fillId="0" borderId="0" xfId="0" applyFont="1" applyAlignment="1">
      <alignment vertical="center" wrapText="1"/>
    </xf>
    <xf numFmtId="0" fontId="18" fillId="0" borderId="0" xfId="0" applyFont="1" applyAlignment="1">
      <alignment vertical="center" wrapText="1"/>
    </xf>
    <xf numFmtId="167" fontId="53" fillId="8" borderId="0" xfId="1" applyFont="1" applyFill="1" applyAlignment="1">
      <alignment wrapText="1"/>
    </xf>
    <xf numFmtId="0" fontId="53" fillId="8" borderId="0" xfId="0" applyFont="1" applyFill="1"/>
    <xf numFmtId="0" fontId="54" fillId="0" borderId="0" xfId="0" applyFont="1"/>
    <xf numFmtId="1" fontId="52" fillId="8" borderId="0" xfId="2" applyNumberFormat="1" applyFont="1" applyFill="1" applyAlignment="1"/>
    <xf numFmtId="0" fontId="54" fillId="8" borderId="0" xfId="0" applyFont="1" applyFill="1"/>
    <xf numFmtId="0" fontId="7" fillId="7" borderId="18" xfId="0" applyFont="1" applyFill="1" applyBorder="1" applyAlignment="1">
      <alignment horizontal="center" wrapText="1"/>
    </xf>
    <xf numFmtId="0" fontId="9" fillId="0" borderId="18" xfId="0" applyFont="1" applyBorder="1" applyAlignment="1">
      <alignment horizontal="center"/>
    </xf>
    <xf numFmtId="0" fontId="8" fillId="0" borderId="18" xfId="0" applyFont="1" applyBorder="1" applyAlignment="1">
      <alignment horizontal="center"/>
    </xf>
    <xf numFmtId="0" fontId="8" fillId="0" borderId="18" xfId="0" applyFont="1" applyFill="1" applyBorder="1" applyAlignment="1">
      <alignment horizontal="center"/>
    </xf>
    <xf numFmtId="0" fontId="9" fillId="0" borderId="18" xfId="0" applyFont="1" applyFill="1" applyBorder="1" applyAlignment="1">
      <alignment horizontal="center"/>
    </xf>
    <xf numFmtId="0" fontId="8" fillId="0" borderId="18" xfId="0" applyFont="1" applyBorder="1" applyAlignment="1">
      <alignment horizontal="center" wrapText="1"/>
    </xf>
    <xf numFmtId="0" fontId="10" fillId="0" borderId="18" xfId="0" applyFont="1" applyFill="1" applyBorder="1" applyAlignment="1">
      <alignment horizontal="center"/>
    </xf>
    <xf numFmtId="0" fontId="53" fillId="8" borderId="0" xfId="0" applyFont="1" applyFill="1" applyBorder="1"/>
    <xf numFmtId="0" fontId="55" fillId="47" borderId="19" xfId="0" applyFont="1" applyFill="1" applyBorder="1" applyAlignment="1"/>
    <xf numFmtId="0" fontId="14" fillId="0" borderId="0" xfId="2" applyAlignment="1">
      <alignment vertical="center" wrapText="1"/>
    </xf>
    <xf numFmtId="168" fontId="53" fillId="8" borderId="0" xfId="1" applyNumberFormat="1" applyFont="1" applyFill="1" applyAlignment="1">
      <alignment wrapText="1"/>
    </xf>
    <xf numFmtId="168" fontId="53" fillId="8" borderId="0" xfId="1" applyNumberFormat="1" applyFont="1" applyFill="1"/>
    <xf numFmtId="168" fontId="53" fillId="8" borderId="0" xfId="1" applyNumberFormat="1" applyFont="1" applyFill="1" applyBorder="1"/>
    <xf numFmtId="168" fontId="55" fillId="47" borderId="19" xfId="1" applyNumberFormat="1" applyFont="1" applyFill="1" applyBorder="1" applyAlignment="1"/>
    <xf numFmtId="168" fontId="56" fillId="47" borderId="0" xfId="1" applyNumberFormat="1" applyFont="1" applyFill="1" applyAlignment="1"/>
    <xf numFmtId="0" fontId="57" fillId="0" borderId="0" xfId="0" applyFont="1" applyAlignment="1">
      <alignment wrapText="1"/>
    </xf>
    <xf numFmtId="0" fontId="55" fillId="3" borderId="0" xfId="0" applyFont="1" applyFill="1" applyBorder="1" applyAlignment="1"/>
    <xf numFmtId="0" fontId="0" fillId="3" borderId="0" xfId="0" applyFill="1"/>
    <xf numFmtId="168" fontId="0" fillId="48" borderId="0" xfId="1" applyNumberFormat="1" applyFont="1" applyFill="1"/>
    <xf numFmtId="0" fontId="54" fillId="3" borderId="0" xfId="0" applyFont="1" applyFill="1"/>
    <xf numFmtId="0" fontId="52" fillId="8" borderId="0" xfId="2" applyFont="1" applyFill="1" applyAlignment="1">
      <alignment horizontal="center"/>
    </xf>
    <xf numFmtId="0" fontId="55" fillId="47" borderId="19" xfId="0" applyFont="1" applyFill="1" applyBorder="1" applyAlignment="1">
      <alignment horizontal="center"/>
    </xf>
    <xf numFmtId="0" fontId="55" fillId="3" borderId="0" xfId="0" applyFont="1" applyFill="1" applyBorder="1" applyAlignment="1">
      <alignment horizontal="center"/>
    </xf>
    <xf numFmtId="168" fontId="58" fillId="48" borderId="0" xfId="1" applyNumberFormat="1" applyFont="1" applyFill="1" applyBorder="1" applyAlignment="1">
      <alignment horizontal="center"/>
    </xf>
    <xf numFmtId="0" fontId="11" fillId="0" borderId="0" xfId="0" applyFont="1" applyBorder="1" applyAlignment="1">
      <alignment vertical="center" wrapText="1"/>
    </xf>
    <xf numFmtId="0" fontId="8" fillId="0" borderId="1" xfId="0" applyFont="1" applyFill="1" applyBorder="1" applyAlignment="1">
      <alignment horizontal="center" wrapText="1"/>
    </xf>
    <xf numFmtId="3" fontId="8" fillId="0" borderId="0" xfId="0" applyNumberFormat="1" applyFont="1" applyBorder="1" applyAlignment="1">
      <alignment horizontal="center"/>
    </xf>
    <xf numFmtId="0" fontId="8" fillId="0" borderId="0" xfId="0" applyFont="1" applyBorder="1" applyAlignment="1">
      <alignment horizontal="center" wrapText="1"/>
    </xf>
    <xf numFmtId="0" fontId="59" fillId="3" borderId="0" xfId="0" applyFont="1" applyFill="1" applyAlignment="1">
      <alignment horizontal="center" vertical="center" wrapText="1"/>
    </xf>
    <xf numFmtId="0" fontId="59" fillId="2" borderId="0" xfId="0" applyFont="1" applyFill="1" applyAlignment="1">
      <alignment wrapText="1"/>
    </xf>
    <xf numFmtId="0" fontId="59" fillId="2" borderId="0" xfId="0" applyFont="1" applyFill="1" applyAlignment="1">
      <alignment horizontal="center" wrapText="1"/>
    </xf>
    <xf numFmtId="168" fontId="59" fillId="2" borderId="0" xfId="1" applyNumberFormat="1" applyFont="1" applyFill="1" applyAlignment="1">
      <alignment wrapText="1"/>
    </xf>
    <xf numFmtId="168" fontId="59" fillId="48" borderId="0" xfId="1" applyNumberFormat="1" applyFont="1" applyFill="1" applyAlignment="1">
      <alignment wrapText="1"/>
    </xf>
    <xf numFmtId="0" fontId="59" fillId="3" borderId="0" xfId="0" applyFont="1" applyFill="1"/>
    <xf numFmtId="0" fontId="16" fillId="3" borderId="0" xfId="0" applyFont="1" applyFill="1" applyAlignment="1">
      <alignment horizontal="center"/>
    </xf>
    <xf numFmtId="168" fontId="16" fillId="3" borderId="0" xfId="1" applyNumberFormat="1" applyFont="1" applyFill="1"/>
    <xf numFmtId="168" fontId="16" fillId="48" borderId="0" xfId="1" applyNumberFormat="1" applyFont="1" applyFill="1"/>
    <xf numFmtId="0" fontId="16" fillId="0" borderId="0" xfId="0" applyFont="1"/>
    <xf numFmtId="0" fontId="16" fillId="0" borderId="0" xfId="0" applyFont="1" applyAlignment="1">
      <alignment horizontal="center"/>
    </xf>
    <xf numFmtId="168" fontId="16" fillId="0" borderId="0" xfId="1" applyNumberFormat="1" applyFont="1"/>
    <xf numFmtId="0" fontId="55" fillId="47" borderId="0" xfId="0" applyFont="1" applyFill="1" applyBorder="1" applyAlignment="1"/>
    <xf numFmtId="168" fontId="58" fillId="3" borderId="20" xfId="1" applyNumberFormat="1" applyFont="1" applyFill="1" applyBorder="1" applyAlignment="1">
      <alignment horizontal="center"/>
    </xf>
    <xf numFmtId="168" fontId="58" fillId="3" borderId="0" xfId="1" applyNumberFormat="1" applyFont="1" applyFill="1" applyBorder="1" applyAlignment="1">
      <alignment horizontal="center"/>
    </xf>
    <xf numFmtId="168" fontId="5" fillId="3" borderId="0" xfId="1" applyNumberFormat="1" applyFont="1" applyFill="1" applyAlignment="1">
      <alignment horizontal="center"/>
    </xf>
    <xf numFmtId="0" fontId="5" fillId="3" borderId="5" xfId="0" applyFont="1" applyFill="1" applyBorder="1" applyAlignment="1">
      <alignment horizontal="center"/>
    </xf>
    <xf numFmtId="0" fontId="5" fillId="3" borderId="0" xfId="0" applyFont="1" applyFill="1" applyBorder="1" applyAlignment="1">
      <alignment horizontal="center"/>
    </xf>
    <xf numFmtId="0" fontId="5" fillId="3" borderId="6" xfId="0" applyFont="1" applyFill="1" applyBorder="1" applyAlignment="1">
      <alignment horizontal="center"/>
    </xf>
  </cellXfs>
  <cellStyles count="1129">
    <cellStyle name="20% - Accent1 2" xfId="3"/>
    <cellStyle name="20% - Accent1 2 2" xfId="4"/>
    <cellStyle name="20% - Accent1 2 2 2" xfId="5"/>
    <cellStyle name="20% - Accent1 2 2 3" xfId="6"/>
    <cellStyle name="20% - Accent1 2 3" xfId="7"/>
    <cellStyle name="20% - Accent1 2 4" xfId="8"/>
    <cellStyle name="20% - Accent1 3" xfId="9"/>
    <cellStyle name="20% - Accent1 3 2" xfId="10"/>
    <cellStyle name="20% - Accent1 3 2 2" xfId="11"/>
    <cellStyle name="20% - Accent1 3 3" xfId="12"/>
    <cellStyle name="20% - Accent1 4" xfId="13"/>
    <cellStyle name="20% - Accent1 4 2" xfId="14"/>
    <cellStyle name="20% - Accent1 4 3" xfId="15"/>
    <cellStyle name="20% - Accent1 5" xfId="16"/>
    <cellStyle name="20% - Accent1 5 2" xfId="17"/>
    <cellStyle name="20% - Accent1 5 3" xfId="18"/>
    <cellStyle name="20% - Accent1 6" xfId="19"/>
    <cellStyle name="20% - Accent1 6 2" xfId="20"/>
    <cellStyle name="20% - Accent1 7" xfId="21"/>
    <cellStyle name="20% - Accent1 7 2" xfId="22"/>
    <cellStyle name="20% - Accent1 8" xfId="23"/>
    <cellStyle name="20% - Accent1 8 2" xfId="24"/>
    <cellStyle name="20% - Accent1 9" xfId="25"/>
    <cellStyle name="20% - Accent1 9 2" xfId="26"/>
    <cellStyle name="20% - Accent2 2" xfId="27"/>
    <cellStyle name="20% - Accent2 2 2" xfId="28"/>
    <cellStyle name="20% - Accent2 2 2 2" xfId="29"/>
    <cellStyle name="20% - Accent2 2 2 3" xfId="30"/>
    <cellStyle name="20% - Accent2 2 3" xfId="31"/>
    <cellStyle name="20% - Accent2 2 4" xfId="32"/>
    <cellStyle name="20% - Accent2 3" xfId="33"/>
    <cellStyle name="20% - Accent2 3 2" xfId="34"/>
    <cellStyle name="20% - Accent2 3 2 2" xfId="35"/>
    <cellStyle name="20% - Accent2 3 3" xfId="36"/>
    <cellStyle name="20% - Accent2 4" xfId="37"/>
    <cellStyle name="20% - Accent2 4 2" xfId="38"/>
    <cellStyle name="20% - Accent2 4 3" xfId="39"/>
    <cellStyle name="20% - Accent2 5" xfId="40"/>
    <cellStyle name="20% - Accent2 5 2" xfId="41"/>
    <cellStyle name="20% - Accent2 5 3" xfId="42"/>
    <cellStyle name="20% - Accent2 6" xfId="43"/>
    <cellStyle name="20% - Accent2 6 2" xfId="44"/>
    <cellStyle name="20% - Accent2 7" xfId="45"/>
    <cellStyle name="20% - Accent2 7 2" xfId="46"/>
    <cellStyle name="20% - Accent2 8" xfId="47"/>
    <cellStyle name="20% - Accent2 8 2" xfId="48"/>
    <cellStyle name="20% - Accent2 9" xfId="49"/>
    <cellStyle name="20% - Accent2 9 2" xfId="50"/>
    <cellStyle name="20% - Accent3 2" xfId="51"/>
    <cellStyle name="20% - Accent3 2 2" xfId="52"/>
    <cellStyle name="20% - Accent3 2 2 2" xfId="53"/>
    <cellStyle name="20% - Accent3 2 2 3" xfId="54"/>
    <cellStyle name="20% - Accent3 2 3" xfId="55"/>
    <cellStyle name="20% - Accent3 2 4" xfId="56"/>
    <cellStyle name="20% - Accent3 3" xfId="57"/>
    <cellStyle name="20% - Accent3 3 2" xfId="58"/>
    <cellStyle name="20% - Accent3 3 2 2" xfId="59"/>
    <cellStyle name="20% - Accent3 3 3" xfId="60"/>
    <cellStyle name="20% - Accent3 4" xfId="61"/>
    <cellStyle name="20% - Accent3 4 2" xfId="62"/>
    <cellStyle name="20% - Accent3 4 3" xfId="63"/>
    <cellStyle name="20% - Accent3 5" xfId="64"/>
    <cellStyle name="20% - Accent3 5 2" xfId="65"/>
    <cellStyle name="20% - Accent3 5 3" xfId="66"/>
    <cellStyle name="20% - Accent3 6" xfId="67"/>
    <cellStyle name="20% - Accent3 6 2" xfId="68"/>
    <cellStyle name="20% - Accent3 7" xfId="69"/>
    <cellStyle name="20% - Accent3 7 2" xfId="70"/>
    <cellStyle name="20% - Accent3 8" xfId="71"/>
    <cellStyle name="20% - Accent3 8 2" xfId="72"/>
    <cellStyle name="20% - Accent3 9" xfId="73"/>
    <cellStyle name="20% - Accent3 9 2" xfId="74"/>
    <cellStyle name="20% - Accent4 2" xfId="75"/>
    <cellStyle name="20% - Accent4 2 2" xfId="76"/>
    <cellStyle name="20% - Accent4 2 2 2" xfId="77"/>
    <cellStyle name="20% - Accent4 2 2 3" xfId="78"/>
    <cellStyle name="20% - Accent4 2 3" xfId="79"/>
    <cellStyle name="20% - Accent4 2 4" xfId="80"/>
    <cellStyle name="20% - Accent4 3" xfId="81"/>
    <cellStyle name="20% - Accent4 3 2" xfId="82"/>
    <cellStyle name="20% - Accent4 3 2 2" xfId="83"/>
    <cellStyle name="20% - Accent4 3 3" xfId="84"/>
    <cellStyle name="20% - Accent4 4" xfId="85"/>
    <cellStyle name="20% - Accent4 4 2" xfId="86"/>
    <cellStyle name="20% - Accent4 4 3" xfId="87"/>
    <cellStyle name="20% - Accent4 5" xfId="88"/>
    <cellStyle name="20% - Accent4 5 2" xfId="89"/>
    <cellStyle name="20% - Accent4 5 3" xfId="90"/>
    <cellStyle name="20% - Accent4 6" xfId="91"/>
    <cellStyle name="20% - Accent4 6 2" xfId="92"/>
    <cellStyle name="20% - Accent4 7" xfId="93"/>
    <cellStyle name="20% - Accent4 7 2" xfId="94"/>
    <cellStyle name="20% - Accent4 8" xfId="95"/>
    <cellStyle name="20% - Accent4 8 2" xfId="96"/>
    <cellStyle name="20% - Accent4 9" xfId="97"/>
    <cellStyle name="20% - Accent4 9 2" xfId="98"/>
    <cellStyle name="20% - Accent5 2" xfId="99"/>
    <cellStyle name="20% - Accent5 2 2" xfId="100"/>
    <cellStyle name="20% - Accent5 2 2 2" xfId="101"/>
    <cellStyle name="20% - Accent5 2 2 3" xfId="102"/>
    <cellStyle name="20% - Accent5 2 3" xfId="103"/>
    <cellStyle name="20% - Accent5 2 4" xfId="104"/>
    <cellStyle name="20% - Accent5 3" xfId="105"/>
    <cellStyle name="20% - Accent5 3 2" xfId="106"/>
    <cellStyle name="20% - Accent5 3 2 2" xfId="107"/>
    <cellStyle name="20% - Accent5 3 3" xfId="108"/>
    <cellStyle name="20% - Accent5 4" xfId="109"/>
    <cellStyle name="20% - Accent5 4 2" xfId="110"/>
    <cellStyle name="20% - Accent5 4 3" xfId="111"/>
    <cellStyle name="20% - Accent5 5" xfId="112"/>
    <cellStyle name="20% - Accent5 5 2" xfId="113"/>
    <cellStyle name="20% - Accent5 5 3" xfId="114"/>
    <cellStyle name="20% - Accent5 6" xfId="115"/>
    <cellStyle name="20% - Accent5 6 2" xfId="116"/>
    <cellStyle name="20% - Accent5 7" xfId="117"/>
    <cellStyle name="20% - Accent5 7 2" xfId="118"/>
    <cellStyle name="20% - Accent5 8" xfId="119"/>
    <cellStyle name="20% - Accent5 8 2" xfId="120"/>
    <cellStyle name="20% - Accent5 9" xfId="121"/>
    <cellStyle name="20% - Accent5 9 2" xfId="122"/>
    <cellStyle name="20% - Accent6 2" xfId="123"/>
    <cellStyle name="20% - Accent6 2 2" xfId="124"/>
    <cellStyle name="20% - Accent6 2 2 2" xfId="125"/>
    <cellStyle name="20% - Accent6 2 2 3" xfId="126"/>
    <cellStyle name="20% - Accent6 2 3" xfId="127"/>
    <cellStyle name="20% - Accent6 2 4" xfId="128"/>
    <cellStyle name="20% - Accent6 3" xfId="129"/>
    <cellStyle name="20% - Accent6 3 2" xfId="130"/>
    <cellStyle name="20% - Accent6 3 2 2" xfId="131"/>
    <cellStyle name="20% - Accent6 3 3" xfId="132"/>
    <cellStyle name="20% - Accent6 4" xfId="133"/>
    <cellStyle name="20% - Accent6 4 2" xfId="134"/>
    <cellStyle name="20% - Accent6 4 3" xfId="135"/>
    <cellStyle name="20% - Accent6 5" xfId="136"/>
    <cellStyle name="20% - Accent6 5 2" xfId="137"/>
    <cellStyle name="20% - Accent6 5 3" xfId="138"/>
    <cellStyle name="20% - Accent6 6" xfId="139"/>
    <cellStyle name="20% - Accent6 6 2" xfId="140"/>
    <cellStyle name="20% - Accent6 7" xfId="141"/>
    <cellStyle name="20% - Accent6 7 2" xfId="142"/>
    <cellStyle name="20% - Accent6 8" xfId="143"/>
    <cellStyle name="20% - Accent6 8 2" xfId="144"/>
    <cellStyle name="20% - Accent6 9" xfId="145"/>
    <cellStyle name="20% - Accent6 9 2" xfId="146"/>
    <cellStyle name="40% - Accent1 2" xfId="147"/>
    <cellStyle name="40% - Accent1 2 2" xfId="148"/>
    <cellStyle name="40% - Accent1 2 2 2" xfId="149"/>
    <cellStyle name="40% - Accent1 2 2 3" xfId="150"/>
    <cellStyle name="40% - Accent1 2 3" xfId="151"/>
    <cellStyle name="40% - Accent1 2 4" xfId="152"/>
    <cellStyle name="40% - Accent1 3" xfId="153"/>
    <cellStyle name="40% - Accent1 3 2" xfId="154"/>
    <cellStyle name="40% - Accent1 3 2 2" xfId="155"/>
    <cellStyle name="40% - Accent1 3 3" xfId="156"/>
    <cellStyle name="40% - Accent1 4" xfId="157"/>
    <cellStyle name="40% - Accent1 4 2" xfId="158"/>
    <cellStyle name="40% - Accent1 4 3" xfId="159"/>
    <cellStyle name="40% - Accent1 5" xfId="160"/>
    <cellStyle name="40% - Accent1 5 2" xfId="161"/>
    <cellStyle name="40% - Accent1 5 3" xfId="162"/>
    <cellStyle name="40% - Accent1 6" xfId="163"/>
    <cellStyle name="40% - Accent1 6 2" xfId="164"/>
    <cellStyle name="40% - Accent1 7" xfId="165"/>
    <cellStyle name="40% - Accent1 7 2" xfId="166"/>
    <cellStyle name="40% - Accent1 8" xfId="167"/>
    <cellStyle name="40% - Accent1 8 2" xfId="168"/>
    <cellStyle name="40% - Accent1 9" xfId="169"/>
    <cellStyle name="40% - Accent1 9 2" xfId="170"/>
    <cellStyle name="40% - Accent2 2" xfId="171"/>
    <cellStyle name="40% - Accent2 2 2" xfId="172"/>
    <cellStyle name="40% - Accent2 2 2 2" xfId="173"/>
    <cellStyle name="40% - Accent2 2 2 3" xfId="174"/>
    <cellStyle name="40% - Accent2 2 3" xfId="175"/>
    <cellStyle name="40% - Accent2 2 4" xfId="176"/>
    <cellStyle name="40% - Accent2 3" xfId="177"/>
    <cellStyle name="40% - Accent2 3 2" xfId="178"/>
    <cellStyle name="40% - Accent2 3 2 2" xfId="179"/>
    <cellStyle name="40% - Accent2 3 3" xfId="180"/>
    <cellStyle name="40% - Accent2 4" xfId="181"/>
    <cellStyle name="40% - Accent2 4 2" xfId="182"/>
    <cellStyle name="40% - Accent2 4 3" xfId="183"/>
    <cellStyle name="40% - Accent2 5" xfId="184"/>
    <cellStyle name="40% - Accent2 5 2" xfId="185"/>
    <cellStyle name="40% - Accent2 5 3" xfId="186"/>
    <cellStyle name="40% - Accent2 6" xfId="187"/>
    <cellStyle name="40% - Accent2 6 2" xfId="188"/>
    <cellStyle name="40% - Accent2 7" xfId="189"/>
    <cellStyle name="40% - Accent2 7 2" xfId="190"/>
    <cellStyle name="40% - Accent2 8" xfId="191"/>
    <cellStyle name="40% - Accent2 8 2" xfId="192"/>
    <cellStyle name="40% - Accent2 9" xfId="193"/>
    <cellStyle name="40% - Accent2 9 2" xfId="194"/>
    <cellStyle name="40% - Accent3 2" xfId="195"/>
    <cellStyle name="40% - Accent3 2 2" xfId="196"/>
    <cellStyle name="40% - Accent3 2 2 2" xfId="197"/>
    <cellStyle name="40% - Accent3 2 2 3" xfId="198"/>
    <cellStyle name="40% - Accent3 2 3" xfId="199"/>
    <cellStyle name="40% - Accent3 2 4" xfId="200"/>
    <cellStyle name="40% - Accent3 3" xfId="201"/>
    <cellStyle name="40% - Accent3 3 2" xfId="202"/>
    <cellStyle name="40% - Accent3 3 2 2" xfId="203"/>
    <cellStyle name="40% - Accent3 3 3" xfId="204"/>
    <cellStyle name="40% - Accent3 4" xfId="205"/>
    <cellStyle name="40% - Accent3 4 2" xfId="206"/>
    <cellStyle name="40% - Accent3 4 3" xfId="207"/>
    <cellStyle name="40% - Accent3 5" xfId="208"/>
    <cellStyle name="40% - Accent3 5 2" xfId="209"/>
    <cellStyle name="40% - Accent3 5 3" xfId="210"/>
    <cellStyle name="40% - Accent3 6" xfId="211"/>
    <cellStyle name="40% - Accent3 6 2" xfId="212"/>
    <cellStyle name="40% - Accent3 7" xfId="213"/>
    <cellStyle name="40% - Accent3 7 2" xfId="214"/>
    <cellStyle name="40% - Accent3 8" xfId="215"/>
    <cellStyle name="40% - Accent3 8 2" xfId="216"/>
    <cellStyle name="40% - Accent3 9" xfId="217"/>
    <cellStyle name="40% - Accent3 9 2" xfId="218"/>
    <cellStyle name="40% - Accent4 2" xfId="219"/>
    <cellStyle name="40% - Accent4 2 2" xfId="220"/>
    <cellStyle name="40% - Accent4 2 2 2" xfId="221"/>
    <cellStyle name="40% - Accent4 2 2 3" xfId="222"/>
    <cellStyle name="40% - Accent4 2 3" xfId="223"/>
    <cellStyle name="40% - Accent4 2 4" xfId="224"/>
    <cellStyle name="40% - Accent4 3" xfId="225"/>
    <cellStyle name="40% - Accent4 3 2" xfId="226"/>
    <cellStyle name="40% - Accent4 3 2 2" xfId="227"/>
    <cellStyle name="40% - Accent4 3 3" xfId="228"/>
    <cellStyle name="40% - Accent4 4" xfId="229"/>
    <cellStyle name="40% - Accent4 4 2" xfId="230"/>
    <cellStyle name="40% - Accent4 4 3" xfId="231"/>
    <cellStyle name="40% - Accent4 5" xfId="232"/>
    <cellStyle name="40% - Accent4 5 2" xfId="233"/>
    <cellStyle name="40% - Accent4 5 3" xfId="234"/>
    <cellStyle name="40% - Accent4 6" xfId="235"/>
    <cellStyle name="40% - Accent4 6 2" xfId="236"/>
    <cellStyle name="40% - Accent4 7" xfId="237"/>
    <cellStyle name="40% - Accent4 7 2" xfId="238"/>
    <cellStyle name="40% - Accent4 8" xfId="239"/>
    <cellStyle name="40% - Accent4 8 2" xfId="240"/>
    <cellStyle name="40% - Accent4 9" xfId="241"/>
    <cellStyle name="40% - Accent4 9 2" xfId="242"/>
    <cellStyle name="40% - Accent5 2" xfId="243"/>
    <cellStyle name="40% - Accent5 2 2" xfId="244"/>
    <cellStyle name="40% - Accent5 2 2 2" xfId="245"/>
    <cellStyle name="40% - Accent5 2 2 3" xfId="246"/>
    <cellStyle name="40% - Accent5 2 3" xfId="247"/>
    <cellStyle name="40% - Accent5 2 4" xfId="248"/>
    <cellStyle name="40% - Accent5 3" xfId="249"/>
    <cellStyle name="40% - Accent5 3 2" xfId="250"/>
    <cellStyle name="40% - Accent5 3 2 2" xfId="251"/>
    <cellStyle name="40% - Accent5 3 3" xfId="252"/>
    <cellStyle name="40% - Accent5 4" xfId="253"/>
    <cellStyle name="40% - Accent5 4 2" xfId="254"/>
    <cellStyle name="40% - Accent5 4 3" xfId="255"/>
    <cellStyle name="40% - Accent5 5" xfId="256"/>
    <cellStyle name="40% - Accent5 5 2" xfId="257"/>
    <cellStyle name="40% - Accent5 5 3" xfId="258"/>
    <cellStyle name="40% - Accent5 6" xfId="259"/>
    <cellStyle name="40% - Accent5 6 2" xfId="260"/>
    <cellStyle name="40% - Accent5 7" xfId="261"/>
    <cellStyle name="40% - Accent5 7 2" xfId="262"/>
    <cellStyle name="40% - Accent5 8" xfId="263"/>
    <cellStyle name="40% - Accent5 8 2" xfId="264"/>
    <cellStyle name="40% - Accent5 9" xfId="265"/>
    <cellStyle name="40% - Accent5 9 2" xfId="266"/>
    <cellStyle name="40% - Accent6 2" xfId="267"/>
    <cellStyle name="40% - Accent6 2 2" xfId="268"/>
    <cellStyle name="40% - Accent6 2 2 2" xfId="269"/>
    <cellStyle name="40% - Accent6 2 2 3" xfId="270"/>
    <cellStyle name="40% - Accent6 2 3" xfId="271"/>
    <cellStyle name="40% - Accent6 2 4" xfId="272"/>
    <cellStyle name="40% - Accent6 3" xfId="273"/>
    <cellStyle name="40% - Accent6 3 2" xfId="274"/>
    <cellStyle name="40% - Accent6 3 2 2" xfId="275"/>
    <cellStyle name="40% - Accent6 3 3" xfId="276"/>
    <cellStyle name="40% - Accent6 4" xfId="277"/>
    <cellStyle name="40% - Accent6 4 2" xfId="278"/>
    <cellStyle name="40% - Accent6 4 3" xfId="279"/>
    <cellStyle name="40% - Accent6 5" xfId="280"/>
    <cellStyle name="40% - Accent6 5 2" xfId="281"/>
    <cellStyle name="40% - Accent6 5 3" xfId="282"/>
    <cellStyle name="40% - Accent6 6" xfId="283"/>
    <cellStyle name="40% - Accent6 6 2" xfId="284"/>
    <cellStyle name="40% - Accent6 7" xfId="285"/>
    <cellStyle name="40% - Accent6 7 2" xfId="286"/>
    <cellStyle name="40% - Accent6 8" xfId="287"/>
    <cellStyle name="40% - Accent6 8 2" xfId="288"/>
    <cellStyle name="40% - Accent6 9" xfId="289"/>
    <cellStyle name="40% - Accent6 9 2" xfId="290"/>
    <cellStyle name="60% - Accent1 2" xfId="291"/>
    <cellStyle name="60% - Accent1 2 2" xfId="292"/>
    <cellStyle name="60% - Accent1 3" xfId="293"/>
    <cellStyle name="60% - Accent1 4" xfId="294"/>
    <cellStyle name="60% - Accent1 5" xfId="295"/>
    <cellStyle name="60% - Accent1 6" xfId="296"/>
    <cellStyle name="60% - Accent1 7" xfId="297"/>
    <cellStyle name="60% - Accent1 8" xfId="298"/>
    <cellStyle name="60% - Accent1 9" xfId="299"/>
    <cellStyle name="60% - Accent2 2" xfId="300"/>
    <cellStyle name="60% - Accent2 2 2" xfId="301"/>
    <cellStyle name="60% - Accent2 3" xfId="302"/>
    <cellStyle name="60% - Accent2 4" xfId="303"/>
    <cellStyle name="60% - Accent2 5" xfId="304"/>
    <cellStyle name="60% - Accent2 6" xfId="305"/>
    <cellStyle name="60% - Accent2 7" xfId="306"/>
    <cellStyle name="60% - Accent2 8" xfId="307"/>
    <cellStyle name="60% - Accent2 9" xfId="308"/>
    <cellStyle name="60% - Accent3 2" xfId="309"/>
    <cellStyle name="60% - Accent3 2 2" xfId="310"/>
    <cellStyle name="60% - Accent3 3" xfId="311"/>
    <cellStyle name="60% - Accent3 4" xfId="312"/>
    <cellStyle name="60% - Accent3 5" xfId="313"/>
    <cellStyle name="60% - Accent3 6" xfId="314"/>
    <cellStyle name="60% - Accent3 7" xfId="315"/>
    <cellStyle name="60% - Accent3 8" xfId="316"/>
    <cellStyle name="60% - Accent3 9" xfId="317"/>
    <cellStyle name="60% - Accent4 2" xfId="318"/>
    <cellStyle name="60% - Accent4 2 2" xfId="319"/>
    <cellStyle name="60% - Accent4 3" xfId="320"/>
    <cellStyle name="60% - Accent4 4" xfId="321"/>
    <cellStyle name="60% - Accent4 5" xfId="322"/>
    <cellStyle name="60% - Accent4 6" xfId="323"/>
    <cellStyle name="60% - Accent4 7" xfId="324"/>
    <cellStyle name="60% - Accent4 8" xfId="325"/>
    <cellStyle name="60% - Accent4 9" xfId="326"/>
    <cellStyle name="60% - Accent5 2" xfId="327"/>
    <cellStyle name="60% - Accent5 2 2" xfId="328"/>
    <cellStyle name="60% - Accent5 3" xfId="329"/>
    <cellStyle name="60% - Accent5 4" xfId="330"/>
    <cellStyle name="60% - Accent5 5" xfId="331"/>
    <cellStyle name="60% - Accent5 6" xfId="332"/>
    <cellStyle name="60% - Accent5 7" xfId="333"/>
    <cellStyle name="60% - Accent5 8" xfId="334"/>
    <cellStyle name="60% - Accent5 9" xfId="335"/>
    <cellStyle name="60% - Accent6 2" xfId="336"/>
    <cellStyle name="60% - Accent6 2 2" xfId="337"/>
    <cellStyle name="60% - Accent6 3" xfId="338"/>
    <cellStyle name="60% - Accent6 4" xfId="339"/>
    <cellStyle name="60% - Accent6 5" xfId="340"/>
    <cellStyle name="60% - Accent6 6" xfId="341"/>
    <cellStyle name="60% - Accent6 7" xfId="342"/>
    <cellStyle name="60% - Accent6 8" xfId="343"/>
    <cellStyle name="60% - Accent6 9" xfId="344"/>
    <cellStyle name="Accent1 2" xfId="345"/>
    <cellStyle name="Accent1 2 2" xfId="346"/>
    <cellStyle name="Accent1 3" xfId="347"/>
    <cellStyle name="Accent1 4" xfId="348"/>
    <cellStyle name="Accent1 5" xfId="349"/>
    <cellStyle name="Accent1 6" xfId="350"/>
    <cellStyle name="Accent1 7" xfId="351"/>
    <cellStyle name="Accent1 8" xfId="352"/>
    <cellStyle name="Accent1 9" xfId="353"/>
    <cellStyle name="Accent2 2" xfId="354"/>
    <cellStyle name="Accent2 2 2" xfId="355"/>
    <cellStyle name="Accent2 3" xfId="356"/>
    <cellStyle name="Accent2 4" xfId="357"/>
    <cellStyle name="Accent2 5" xfId="358"/>
    <cellStyle name="Accent2 6" xfId="359"/>
    <cellStyle name="Accent2 7" xfId="360"/>
    <cellStyle name="Accent2 8" xfId="361"/>
    <cellStyle name="Accent2 9" xfId="362"/>
    <cellStyle name="Accent3 2" xfId="363"/>
    <cellStyle name="Accent3 2 2" xfId="364"/>
    <cellStyle name="Accent3 3" xfId="365"/>
    <cellStyle name="Accent3 4" xfId="366"/>
    <cellStyle name="Accent3 5" xfId="367"/>
    <cellStyle name="Accent3 6" xfId="368"/>
    <cellStyle name="Accent3 7" xfId="369"/>
    <cellStyle name="Accent3 8" xfId="370"/>
    <cellStyle name="Accent3 9" xfId="371"/>
    <cellStyle name="Accent4 2" xfId="372"/>
    <cellStyle name="Accent4 2 2" xfId="373"/>
    <cellStyle name="Accent4 3" xfId="374"/>
    <cellStyle name="Accent4 4" xfId="375"/>
    <cellStyle name="Accent4 5" xfId="376"/>
    <cellStyle name="Accent4 6" xfId="377"/>
    <cellStyle name="Accent4 7" xfId="378"/>
    <cellStyle name="Accent4 8" xfId="379"/>
    <cellStyle name="Accent4 9" xfId="380"/>
    <cellStyle name="Accent5 2" xfId="381"/>
    <cellStyle name="Accent5 2 2" xfId="382"/>
    <cellStyle name="Accent5 3" xfId="383"/>
    <cellStyle name="Accent5 4" xfId="384"/>
    <cellStyle name="Accent5 5" xfId="385"/>
    <cellStyle name="Accent5 6" xfId="386"/>
    <cellStyle name="Accent5 7" xfId="387"/>
    <cellStyle name="Accent5 8" xfId="388"/>
    <cellStyle name="Accent5 9" xfId="389"/>
    <cellStyle name="Accent6 2" xfId="390"/>
    <cellStyle name="Accent6 2 2" xfId="391"/>
    <cellStyle name="Accent6 3" xfId="392"/>
    <cellStyle name="Accent6 4" xfId="393"/>
    <cellStyle name="Accent6 5" xfId="394"/>
    <cellStyle name="Accent6 6" xfId="395"/>
    <cellStyle name="Accent6 7" xfId="396"/>
    <cellStyle name="Accent6 8" xfId="397"/>
    <cellStyle name="Accent6 9" xfId="398"/>
    <cellStyle name="Bad 2" xfId="399"/>
    <cellStyle name="Bad 2 2" xfId="400"/>
    <cellStyle name="Bad 3" xfId="401"/>
    <cellStyle name="Bad 4" xfId="402"/>
    <cellStyle name="Bad 5" xfId="403"/>
    <cellStyle name="Bad 6" xfId="404"/>
    <cellStyle name="Bad 7" xfId="405"/>
    <cellStyle name="Bad 8" xfId="406"/>
    <cellStyle name="Bad 9" xfId="407"/>
    <cellStyle name="Calculation 2" xfId="408"/>
    <cellStyle name="Calculation 2 2" xfId="409"/>
    <cellStyle name="Calculation 3" xfId="410"/>
    <cellStyle name="Calculation 4" xfId="411"/>
    <cellStyle name="Calculation 5" xfId="412"/>
    <cellStyle name="Calculation 6" xfId="413"/>
    <cellStyle name="Calculation 7" xfId="414"/>
    <cellStyle name="Calculation 8" xfId="415"/>
    <cellStyle name="Calculation 9" xfId="416"/>
    <cellStyle name="Check Cell 2" xfId="417"/>
    <cellStyle name="Check Cell 2 2" xfId="418"/>
    <cellStyle name="Check Cell 3" xfId="419"/>
    <cellStyle name="Check Cell 4" xfId="420"/>
    <cellStyle name="Check Cell 5" xfId="421"/>
    <cellStyle name="Check Cell 6" xfId="422"/>
    <cellStyle name="Check Cell 7" xfId="423"/>
    <cellStyle name="Check Cell 8" xfId="424"/>
    <cellStyle name="Check Cell 9" xfId="425"/>
    <cellStyle name="Comma" xfId="1" builtinId="3"/>
    <cellStyle name="Comma [0] 2" xfId="426"/>
    <cellStyle name="Comma [0] 2 2" xfId="427"/>
    <cellStyle name="Comma [0] 2 2 2" xfId="428"/>
    <cellStyle name="Comma [0] 2 2 2 2" xfId="429"/>
    <cellStyle name="Comma [0] 2 2 2 3" xfId="430"/>
    <cellStyle name="Comma [0] 2 2 6" xfId="431"/>
    <cellStyle name="Comma [0] 2 3" xfId="432"/>
    <cellStyle name="Comma [0] 2 4" xfId="433"/>
    <cellStyle name="Comma 10" xfId="434"/>
    <cellStyle name="Comma 10 2" xfId="435"/>
    <cellStyle name="Comma 10 2 2" xfId="436"/>
    <cellStyle name="Comma 10 3" xfId="437"/>
    <cellStyle name="Comma 11" xfId="438"/>
    <cellStyle name="Comma 11 2" xfId="439"/>
    <cellStyle name="Comma 11 2 2" xfId="440"/>
    <cellStyle name="Comma 11 2 2 2" xfId="441"/>
    <cellStyle name="Comma 11 2 3" xfId="442"/>
    <cellStyle name="Comma 11 2 3 2" xfId="443"/>
    <cellStyle name="Comma 11 2 4" xfId="444"/>
    <cellStyle name="Comma 11 2 4 2" xfId="445"/>
    <cellStyle name="Comma 11 2 5" xfId="446"/>
    <cellStyle name="Comma 11 2 5 2" xfId="447"/>
    <cellStyle name="Comma 11 2 6" xfId="448"/>
    <cellStyle name="Comma 11 3" xfId="449"/>
    <cellStyle name="Comma 11 3 2" xfId="450"/>
    <cellStyle name="Comma 11 3 2 2" xfId="451"/>
    <cellStyle name="Comma 11 3 2 2 2" xfId="452"/>
    <cellStyle name="Comma 11 4" xfId="453"/>
    <cellStyle name="Comma 12" xfId="454"/>
    <cellStyle name="Comma 12 2" xfId="455"/>
    <cellStyle name="Comma 12 2 2" xfId="456"/>
    <cellStyle name="Comma 12 3" xfId="457"/>
    <cellStyle name="Comma 13" xfId="458"/>
    <cellStyle name="Comma 13 2" xfId="459"/>
    <cellStyle name="Comma 14" xfId="460"/>
    <cellStyle name="Comma 14 2" xfId="461"/>
    <cellStyle name="Comma 15" xfId="462"/>
    <cellStyle name="Comma 15 2" xfId="463"/>
    <cellStyle name="Comma 15 2 2" xfId="464"/>
    <cellStyle name="Comma 15 3" xfId="465"/>
    <cellStyle name="Comma 16" xfId="466"/>
    <cellStyle name="Comma 16 2" xfId="467"/>
    <cellStyle name="Comma 16 2 2" xfId="468"/>
    <cellStyle name="Comma 16 2 3" xfId="469"/>
    <cellStyle name="Comma 16 2 4" xfId="470"/>
    <cellStyle name="Comma 16 2 4 2" xfId="471"/>
    <cellStyle name="Comma 16 3" xfId="472"/>
    <cellStyle name="Comma 16 4" xfId="473"/>
    <cellStyle name="Comma 17" xfId="474"/>
    <cellStyle name="Comma 17 2" xfId="475"/>
    <cellStyle name="Comma 17 2 2" xfId="476"/>
    <cellStyle name="Comma 17 3" xfId="477"/>
    <cellStyle name="Comma 18" xfId="478"/>
    <cellStyle name="Comma 18 2" xfId="479"/>
    <cellStyle name="Comma 18 3" xfId="480"/>
    <cellStyle name="Comma 19" xfId="481"/>
    <cellStyle name="Comma 19 2" xfId="482"/>
    <cellStyle name="Comma 2" xfId="483"/>
    <cellStyle name="Comma 2 10" xfId="484"/>
    <cellStyle name="Comma 2 11" xfId="485"/>
    <cellStyle name="Comma 2 12" xfId="486"/>
    <cellStyle name="Comma 2 12 2" xfId="487"/>
    <cellStyle name="Comma 2 12 2 2" xfId="488"/>
    <cellStyle name="Comma 2 13" xfId="489"/>
    <cellStyle name="Comma 2 13 2" xfId="490"/>
    <cellStyle name="Comma 2 2" xfId="491"/>
    <cellStyle name="Comma 2 2 10" xfId="492"/>
    <cellStyle name="Comma 2 2 11" xfId="493"/>
    <cellStyle name="Comma 2 2 12" xfId="494"/>
    <cellStyle name="Comma 2 2 12 2" xfId="495"/>
    <cellStyle name="Comma 2 2 13" xfId="496"/>
    <cellStyle name="Comma 2 2 2" xfId="497"/>
    <cellStyle name="Comma 2 2 2 2" xfId="498"/>
    <cellStyle name="Comma 2 2 2 2 2" xfId="499"/>
    <cellStyle name="Comma 2 2 2 2 3" xfId="500"/>
    <cellStyle name="Comma 2 2 2 3" xfId="501"/>
    <cellStyle name="Comma 2 2 3" xfId="502"/>
    <cellStyle name="Comma 2 2 4" xfId="503"/>
    <cellStyle name="Comma 2 2 5" xfId="504"/>
    <cellStyle name="Comma 2 2 6" xfId="505"/>
    <cellStyle name="Comma 2 2 7" xfId="506"/>
    <cellStyle name="Comma 2 2 8" xfId="507"/>
    <cellStyle name="Comma 2 2 9" xfId="508"/>
    <cellStyle name="Comma 2 3" xfId="509"/>
    <cellStyle name="Comma 2 3 2" xfId="510"/>
    <cellStyle name="Comma 2 3 2 2" xfId="511"/>
    <cellStyle name="Comma 2 3 3" xfId="512"/>
    <cellStyle name="Comma 2 3 4" xfId="513"/>
    <cellStyle name="Comma 2 4" xfId="514"/>
    <cellStyle name="Comma 2 4 2" xfId="515"/>
    <cellStyle name="Comma 2 5" xfId="516"/>
    <cellStyle name="Comma 2 6" xfId="517"/>
    <cellStyle name="Comma 2 7" xfId="518"/>
    <cellStyle name="Comma 2 8" xfId="519"/>
    <cellStyle name="Comma 2 9" xfId="520"/>
    <cellStyle name="Comma 2_ESISO Data for March2011  (3)" xfId="521"/>
    <cellStyle name="Comma 20" xfId="522"/>
    <cellStyle name="Comma 20 2" xfId="523"/>
    <cellStyle name="Comma 21" xfId="524"/>
    <cellStyle name="Comma 22" xfId="525"/>
    <cellStyle name="Comma 23" xfId="526"/>
    <cellStyle name="Comma 23 2" xfId="527"/>
    <cellStyle name="Comma 24" xfId="528"/>
    <cellStyle name="Comma 25" xfId="529"/>
    <cellStyle name="Comma 26" xfId="530"/>
    <cellStyle name="Comma 27" xfId="531"/>
    <cellStyle name="Comma 28" xfId="532"/>
    <cellStyle name="Comma 29" xfId="533"/>
    <cellStyle name="Comma 3" xfId="534"/>
    <cellStyle name="Comma 3 10" xfId="535"/>
    <cellStyle name="Comma 3 11" xfId="536"/>
    <cellStyle name="Comma 3 2" xfId="537"/>
    <cellStyle name="Comma 3 2 2" xfId="538"/>
    <cellStyle name="Comma 3 2 2 2" xfId="539"/>
    <cellStyle name="Comma 3 2 2 2 2" xfId="540"/>
    <cellStyle name="Comma 3 2 2 3" xfId="541"/>
    <cellStyle name="Comma 3 2 2 3 2" xfId="542"/>
    <cellStyle name="Comma 3 2 2 3 2 2" xfId="543"/>
    <cellStyle name="Comma 3 2 2 3 2 2 2" xfId="544"/>
    <cellStyle name="Comma 3 2 2 3 2 2 3" xfId="545"/>
    <cellStyle name="Comma 3 2 2 3 2 2 4" xfId="546"/>
    <cellStyle name="Comma 3 2 2 3 2 2 4 2" xfId="547"/>
    <cellStyle name="Comma 3 2 2 3 2 2 4 2 2" xfId="548"/>
    <cellStyle name="Comma 3 2 2 3 2 2 4 2 2 2" xfId="549"/>
    <cellStyle name="Comma 3 2 2 4" xfId="550"/>
    <cellStyle name="Comma 3 2 3" xfId="551"/>
    <cellStyle name="Comma 3 2 3 2" xfId="552"/>
    <cellStyle name="Comma 3 2 4" xfId="553"/>
    <cellStyle name="Comma 3 2 5" xfId="554"/>
    <cellStyle name="Comma 3 2 6" xfId="555"/>
    <cellStyle name="Comma 3 2 7" xfId="556"/>
    <cellStyle name="Comma 3 2 7 2" xfId="557"/>
    <cellStyle name="Comma 3 2 8" xfId="558"/>
    <cellStyle name="Comma 3 3" xfId="559"/>
    <cellStyle name="Comma 3 3 2" xfId="560"/>
    <cellStyle name="Comma 3 4" xfId="561"/>
    <cellStyle name="Comma 3 4 2" xfId="562"/>
    <cellStyle name="Comma 3 5" xfId="563"/>
    <cellStyle name="Comma 3 5 2" xfId="564"/>
    <cellStyle name="Comma 3 6" xfId="565"/>
    <cellStyle name="Comma 3 6 2" xfId="566"/>
    <cellStyle name="Comma 3 7" xfId="567"/>
    <cellStyle name="Comma 3 7 2" xfId="568"/>
    <cellStyle name="Comma 3 8" xfId="569"/>
    <cellStyle name="Comma 3 9" xfId="570"/>
    <cellStyle name="Comma 3_Ext DbtTableB 1 6 (2)" xfId="571"/>
    <cellStyle name="Comma 30" xfId="572"/>
    <cellStyle name="Comma 31" xfId="573"/>
    <cellStyle name="Comma 31 2" xfId="574"/>
    <cellStyle name="Comma 32" xfId="575"/>
    <cellStyle name="Comma 32 2" xfId="576"/>
    <cellStyle name="Comma 33" xfId="577"/>
    <cellStyle name="Comma 34" xfId="578"/>
    <cellStyle name="Comma 35" xfId="579"/>
    <cellStyle name="Comma 36" xfId="580"/>
    <cellStyle name="Comma 37" xfId="581"/>
    <cellStyle name="Comma 38" xfId="582"/>
    <cellStyle name="Comma 39" xfId="583"/>
    <cellStyle name="Comma 4" xfId="584"/>
    <cellStyle name="Comma 4 2" xfId="585"/>
    <cellStyle name="Comma 4 2 2" xfId="586"/>
    <cellStyle name="Comma 4 2 2 2" xfId="587"/>
    <cellStyle name="Comma 4 2 3" xfId="588"/>
    <cellStyle name="Comma 4 3" xfId="589"/>
    <cellStyle name="Comma 4 3 2" xfId="590"/>
    <cellStyle name="Comma 4 4" xfId="591"/>
    <cellStyle name="Comma 4 5" xfId="592"/>
    <cellStyle name="Comma 4 5 2" xfId="593"/>
    <cellStyle name="Comma 4 6" xfId="594"/>
    <cellStyle name="Comma 4_Ext DbtTableB 1 6 (2)" xfId="595"/>
    <cellStyle name="Comma 40" xfId="596"/>
    <cellStyle name="Comma 41" xfId="597"/>
    <cellStyle name="Comma 42" xfId="598"/>
    <cellStyle name="Comma 43" xfId="599"/>
    <cellStyle name="Comma 5" xfId="600"/>
    <cellStyle name="Comma 5 10" xfId="601"/>
    <cellStyle name="Comma 5 11" xfId="602"/>
    <cellStyle name="Comma 5 12" xfId="603"/>
    <cellStyle name="Comma 5 13" xfId="604"/>
    <cellStyle name="Comma 5 14" xfId="605"/>
    <cellStyle name="Comma 5 15" xfId="606"/>
    <cellStyle name="Comma 5 16" xfId="607"/>
    <cellStyle name="Comma 5 17" xfId="608"/>
    <cellStyle name="Comma 5 18" xfId="609"/>
    <cellStyle name="Comma 5 19" xfId="610"/>
    <cellStyle name="Comma 5 2" xfId="611"/>
    <cellStyle name="Comma 5 20" xfId="612"/>
    <cellStyle name="Comma 5 21" xfId="613"/>
    <cellStyle name="Comma 5 22" xfId="614"/>
    <cellStyle name="Comma 5 23" xfId="615"/>
    <cellStyle name="Comma 5 23 2" xfId="616"/>
    <cellStyle name="Comma 5 24" xfId="617"/>
    <cellStyle name="Comma 5 24 2" xfId="618"/>
    <cellStyle name="Comma 5 25" xfId="619"/>
    <cellStyle name="Comma 5 25 2" xfId="620"/>
    <cellStyle name="Comma 5 26" xfId="621"/>
    <cellStyle name="Comma 5 26 2" xfId="622"/>
    <cellStyle name="Comma 5 27" xfId="623"/>
    <cellStyle name="Comma 5 27 2" xfId="624"/>
    <cellStyle name="Comma 5 28" xfId="625"/>
    <cellStyle name="Comma 5 29" xfId="626"/>
    <cellStyle name="Comma 5 3" xfId="627"/>
    <cellStyle name="Comma 5 30" xfId="628"/>
    <cellStyle name="Comma 5 4" xfId="629"/>
    <cellStyle name="Comma 5 4 2" xfId="630"/>
    <cellStyle name="Comma 5 4 3" xfId="631"/>
    <cellStyle name="Comma 5 4 4" xfId="632"/>
    <cellStyle name="Comma 5 4 5" xfId="633"/>
    <cellStyle name="Comma 5 4 6" xfId="634"/>
    <cellStyle name="Comma 5 4 7" xfId="635"/>
    <cellStyle name="Comma 5 5" xfId="636"/>
    <cellStyle name="Comma 5 6" xfId="637"/>
    <cellStyle name="Comma 5 7" xfId="638"/>
    <cellStyle name="Comma 5 8" xfId="639"/>
    <cellStyle name="Comma 5 9" xfId="640"/>
    <cellStyle name="Comma 6" xfId="641"/>
    <cellStyle name="Comma 6 2" xfId="642"/>
    <cellStyle name="Comma 6 2 2" xfId="643"/>
    <cellStyle name="Comma 6 2 2 2" xfId="644"/>
    <cellStyle name="Comma 6 2 3" xfId="645"/>
    <cellStyle name="Comma 6 2 4" xfId="646"/>
    <cellStyle name="Comma 6 3" xfId="647"/>
    <cellStyle name="Comma 6 3 2" xfId="648"/>
    <cellStyle name="Comma 6 4" xfId="649"/>
    <cellStyle name="Comma 6 5" xfId="650"/>
    <cellStyle name="Comma 7" xfId="651"/>
    <cellStyle name="Comma 7 2" xfId="652"/>
    <cellStyle name="Comma 7 2 2" xfId="653"/>
    <cellStyle name="Comma 7 2 2 2" xfId="654"/>
    <cellStyle name="Comma 7 2 3" xfId="655"/>
    <cellStyle name="Comma 7 3" xfId="656"/>
    <cellStyle name="Comma 7 3 2" xfId="657"/>
    <cellStyle name="Comma 7 4" xfId="658"/>
    <cellStyle name="Comma 8" xfId="659"/>
    <cellStyle name="Comma 8 2" xfId="660"/>
    <cellStyle name="Comma 8 2 2" xfId="661"/>
    <cellStyle name="Comma 8 3" xfId="662"/>
    <cellStyle name="Comma 9" xfId="663"/>
    <cellStyle name="Comma 9 2" xfId="664"/>
    <cellStyle name="Comma 9 2 2" xfId="665"/>
    <cellStyle name="Comma 9 3" xfId="666"/>
    <cellStyle name="Currency [0] 2" xfId="667"/>
    <cellStyle name="Currency [0] 2 2" xfId="668"/>
    <cellStyle name="Currency 10" xfId="669"/>
    <cellStyle name="Currency 2" xfId="670"/>
    <cellStyle name="Currency 2 2" xfId="671"/>
    <cellStyle name="Currency 2 3" xfId="672"/>
    <cellStyle name="Currency 3" xfId="673"/>
    <cellStyle name="Currency 4" xfId="674"/>
    <cellStyle name="Currency 5" xfId="675"/>
    <cellStyle name="Currency 6" xfId="676"/>
    <cellStyle name="Currency 7" xfId="677"/>
    <cellStyle name="Currency 8" xfId="678"/>
    <cellStyle name="Currency 9" xfId="679"/>
    <cellStyle name="Excel.Chart" xfId="680"/>
    <cellStyle name="Explanatory Text 2" xfId="681"/>
    <cellStyle name="Explanatory Text 2 2" xfId="682"/>
    <cellStyle name="Explanatory Text 3" xfId="683"/>
    <cellStyle name="Explanatory Text 4" xfId="684"/>
    <cellStyle name="Explanatory Text 5" xfId="685"/>
    <cellStyle name="Explanatory Text 6" xfId="686"/>
    <cellStyle name="Explanatory Text 7" xfId="687"/>
    <cellStyle name="Explanatory Text 8" xfId="688"/>
    <cellStyle name="Explanatory Text 9" xfId="689"/>
    <cellStyle name="genera" xfId="690"/>
    <cellStyle name="Good 2" xfId="691"/>
    <cellStyle name="Good 2 2" xfId="692"/>
    <cellStyle name="Good 3" xfId="693"/>
    <cellStyle name="Good 4" xfId="694"/>
    <cellStyle name="Good 5" xfId="695"/>
    <cellStyle name="Good 6" xfId="696"/>
    <cellStyle name="Good 7" xfId="697"/>
    <cellStyle name="Good 8" xfId="698"/>
    <cellStyle name="Good 9" xfId="699"/>
    <cellStyle name="GOVDATA" xfId="700"/>
    <cellStyle name="Heading 1 2" xfId="701"/>
    <cellStyle name="Heading 1 2 2" xfId="702"/>
    <cellStyle name="Heading 1 3" xfId="703"/>
    <cellStyle name="Heading 1 4" xfId="704"/>
    <cellStyle name="Heading 1 5" xfId="705"/>
    <cellStyle name="Heading 1 6" xfId="706"/>
    <cellStyle name="Heading 1 7" xfId="707"/>
    <cellStyle name="Heading 1 8" xfId="708"/>
    <cellStyle name="Heading 1 9" xfId="709"/>
    <cellStyle name="Heading 2 2" xfId="710"/>
    <cellStyle name="Heading 2 2 2" xfId="711"/>
    <cellStyle name="Heading 2 3" xfId="712"/>
    <cellStyle name="Heading 2 4" xfId="713"/>
    <cellStyle name="Heading 2 5" xfId="714"/>
    <cellStyle name="Heading 2 6" xfId="715"/>
    <cellStyle name="Heading 2 7" xfId="716"/>
    <cellStyle name="Heading 2 8" xfId="717"/>
    <cellStyle name="Heading 2 9" xfId="718"/>
    <cellStyle name="Heading 3 2" xfId="719"/>
    <cellStyle name="Heading 3 2 2" xfId="720"/>
    <cellStyle name="Heading 3 3" xfId="721"/>
    <cellStyle name="Heading 3 4" xfId="722"/>
    <cellStyle name="Heading 3 5" xfId="723"/>
    <cellStyle name="Heading 3 6" xfId="724"/>
    <cellStyle name="Heading 3 7" xfId="725"/>
    <cellStyle name="Heading 3 8" xfId="726"/>
    <cellStyle name="Heading 3 9" xfId="727"/>
    <cellStyle name="Heading 4 2" xfId="728"/>
    <cellStyle name="Heading 4 2 2" xfId="729"/>
    <cellStyle name="Heading 4 3" xfId="730"/>
    <cellStyle name="Heading 4 4" xfId="731"/>
    <cellStyle name="Heading 4 5" xfId="732"/>
    <cellStyle name="Heading 4 6" xfId="733"/>
    <cellStyle name="Heading 4 7" xfId="734"/>
    <cellStyle name="Heading 4 8" xfId="735"/>
    <cellStyle name="Heading 4 9" xfId="736"/>
    <cellStyle name="Hyperlink" xfId="2" builtinId="8"/>
    <cellStyle name="Hyperlink 2" xfId="737"/>
    <cellStyle name="Input 2" xfId="738"/>
    <cellStyle name="Input 2 2" xfId="739"/>
    <cellStyle name="Input 3" xfId="740"/>
    <cellStyle name="Input 4" xfId="741"/>
    <cellStyle name="Input 5" xfId="742"/>
    <cellStyle name="Input 6" xfId="743"/>
    <cellStyle name="Input 7" xfId="744"/>
    <cellStyle name="Input 8" xfId="745"/>
    <cellStyle name="Input 9" xfId="746"/>
    <cellStyle name="Linked Cell 2" xfId="747"/>
    <cellStyle name="Linked Cell 2 2" xfId="748"/>
    <cellStyle name="Linked Cell 2 2 2" xfId="749"/>
    <cellStyle name="Linked Cell 2 2 3" xfId="750"/>
    <cellStyle name="Linked Cell 2 3" xfId="751"/>
    <cellStyle name="Linked Cell 2 4" xfId="752"/>
    <cellStyle name="Linked Cell 3" xfId="753"/>
    <cellStyle name="Linked Cell 3 2" xfId="754"/>
    <cellStyle name="Linked Cell 3 3" xfId="755"/>
    <cellStyle name="Linked Cell 4" xfId="756"/>
    <cellStyle name="Linked Cell 4 2" xfId="757"/>
    <cellStyle name="Linked Cell 4 3" xfId="758"/>
    <cellStyle name="Linked Cell 5" xfId="759"/>
    <cellStyle name="Linked Cell 5 2" xfId="760"/>
    <cellStyle name="Linked Cell 5 3" xfId="761"/>
    <cellStyle name="Linked Cell 6" xfId="762"/>
    <cellStyle name="Linked Cell 6 2" xfId="763"/>
    <cellStyle name="Linked Cell 6 3" xfId="764"/>
    <cellStyle name="Linked Cell 7" xfId="765"/>
    <cellStyle name="Linked Cell 7 2" xfId="766"/>
    <cellStyle name="Linked Cell 7 3" xfId="767"/>
    <cellStyle name="Linked Cell 8" xfId="768"/>
    <cellStyle name="Linked Cell 8 2" xfId="769"/>
    <cellStyle name="Linked Cell 8 3" xfId="770"/>
    <cellStyle name="Linked Cell 9" xfId="771"/>
    <cellStyle name="Linked Cell 9 2" xfId="772"/>
    <cellStyle name="Linked Cell 9 3" xfId="773"/>
    <cellStyle name="Millares [0]_11.1.3. bis" xfId="774"/>
    <cellStyle name="Millares_11.1.3. bis" xfId="775"/>
    <cellStyle name="Moneda [0]_11.1.3. bis" xfId="776"/>
    <cellStyle name="Moneda_11.1.3. bis" xfId="777"/>
    <cellStyle name="NA_gray" xfId="778"/>
    <cellStyle name="Neutral 2" xfId="779"/>
    <cellStyle name="Neutral 2 2" xfId="780"/>
    <cellStyle name="Neutral 3" xfId="781"/>
    <cellStyle name="Neutral 4" xfId="782"/>
    <cellStyle name="Neutral 5" xfId="783"/>
    <cellStyle name="Neutral 6" xfId="784"/>
    <cellStyle name="Neutral 7" xfId="785"/>
    <cellStyle name="Neutral 8" xfId="786"/>
    <cellStyle name="Neutral 9" xfId="787"/>
    <cellStyle name="Normal" xfId="0" builtinId="0"/>
    <cellStyle name="Normal - Style1" xfId="788"/>
    <cellStyle name="Normal 10" xfId="789"/>
    <cellStyle name="Normal 10 2" xfId="790"/>
    <cellStyle name="Normal 10 2 2" xfId="791"/>
    <cellStyle name="Normal 10 3" xfId="792"/>
    <cellStyle name="Normal 10 4" xfId="793"/>
    <cellStyle name="Normal 10 5" xfId="794"/>
    <cellStyle name="Normal 10 6" xfId="795"/>
    <cellStyle name="Normal 10 6 2" xfId="796"/>
    <cellStyle name="Normal 10 6 2 2" xfId="797"/>
    <cellStyle name="Normal 10 6 2 2 2" xfId="798"/>
    <cellStyle name="Normal 10 6 2 2 3" xfId="799"/>
    <cellStyle name="Normal 11" xfId="800"/>
    <cellStyle name="Normal 11 2" xfId="801"/>
    <cellStyle name="Normal 11 2 2" xfId="802"/>
    <cellStyle name="Normal 11 3" xfId="803"/>
    <cellStyle name="Normal 12" xfId="804"/>
    <cellStyle name="Normal 12 2" xfId="805"/>
    <cellStyle name="Normal 12 3" xfId="806"/>
    <cellStyle name="Normal 12 3 2" xfId="807"/>
    <cellStyle name="Normal 12 4" xfId="808"/>
    <cellStyle name="Normal 12 5" xfId="809"/>
    <cellStyle name="Normal 13" xfId="810"/>
    <cellStyle name="Normal 13 2" xfId="811"/>
    <cellStyle name="Normal 13 3" xfId="812"/>
    <cellStyle name="Normal 13 4" xfId="813"/>
    <cellStyle name="Normal 13 5" xfId="814"/>
    <cellStyle name="Normal 14" xfId="815"/>
    <cellStyle name="Normal 14 2" xfId="816"/>
    <cellStyle name="Normal 14 2 2" xfId="817"/>
    <cellStyle name="Normal 14 2 2 2" xfId="818"/>
    <cellStyle name="Normal 14 2 2 2 2" xfId="819"/>
    <cellStyle name="Normal 14 2 2 2 3" xfId="820"/>
    <cellStyle name="Normal 14 2 2 2 4" xfId="821"/>
    <cellStyle name="Normal 14 2 2 2 5" xfId="822"/>
    <cellStyle name="Normal 14 2 3" xfId="823"/>
    <cellStyle name="Normal 14 3" xfId="824"/>
    <cellStyle name="Normal 14 4" xfId="825"/>
    <cellStyle name="Normal 14 5" xfId="826"/>
    <cellStyle name="Normal 14_Graph Tables" xfId="827"/>
    <cellStyle name="Normal 15" xfId="828"/>
    <cellStyle name="Normal 15 2" xfId="829"/>
    <cellStyle name="Normal 15 3" xfId="830"/>
    <cellStyle name="Normal 15 4" xfId="831"/>
    <cellStyle name="Normal 15 5" xfId="832"/>
    <cellStyle name="Normal 16" xfId="833"/>
    <cellStyle name="Normal 16 2" xfId="834"/>
    <cellStyle name="Normal 16 3" xfId="835"/>
    <cellStyle name="Normal 16 4" xfId="836"/>
    <cellStyle name="Normal 17" xfId="837"/>
    <cellStyle name="Normal 17 2" xfId="838"/>
    <cellStyle name="Normal 17 2 2" xfId="839"/>
    <cellStyle name="Normal 18" xfId="840"/>
    <cellStyle name="Normal 18 2" xfId="841"/>
    <cellStyle name="Normal 18 3" xfId="842"/>
    <cellStyle name="Normal 19" xfId="843"/>
    <cellStyle name="Normal 19 2" xfId="844"/>
    <cellStyle name="Normal 19 3" xfId="845"/>
    <cellStyle name="Normal 2" xfId="846"/>
    <cellStyle name="Normal 2 10" xfId="847"/>
    <cellStyle name="Normal 2 10 2" xfId="848"/>
    <cellStyle name="Normal 2 10 3" xfId="849"/>
    <cellStyle name="Normal 2 10 4" xfId="850"/>
    <cellStyle name="Normal 2 10 5" xfId="851"/>
    <cellStyle name="Normal 2 11" xfId="852"/>
    <cellStyle name="Normal 2 11 2" xfId="853"/>
    <cellStyle name="Normal 2 11 3" xfId="854"/>
    <cellStyle name="Normal 2 11 4" xfId="855"/>
    <cellStyle name="Normal 2 12" xfId="856"/>
    <cellStyle name="Normal 2 13" xfId="857"/>
    <cellStyle name="Normal 2 14" xfId="858"/>
    <cellStyle name="Normal 2 15" xfId="859"/>
    <cellStyle name="Normal 2 2" xfId="860"/>
    <cellStyle name="Normal 2 2 10" xfId="861"/>
    <cellStyle name="Normal 2 2 11" xfId="862"/>
    <cellStyle name="Normal 2 2 2" xfId="863"/>
    <cellStyle name="Normal 2 2 3" xfId="864"/>
    <cellStyle name="Normal 2 2 4" xfId="865"/>
    <cellStyle name="Normal 2 2 5" xfId="866"/>
    <cellStyle name="Normal 2 2 6" xfId="867"/>
    <cellStyle name="Normal 2 2 7" xfId="868"/>
    <cellStyle name="Normal 2 2 8" xfId="869"/>
    <cellStyle name="Normal 2 2 9" xfId="870"/>
    <cellStyle name="Normal 2 2_2nd QTR 2009 Economic Report - Revised" xfId="871"/>
    <cellStyle name="Normal 2 3" xfId="872"/>
    <cellStyle name="Normal 2 3 2" xfId="873"/>
    <cellStyle name="Normal 2 3 3" xfId="874"/>
    <cellStyle name="Normal 2 3 4" xfId="875"/>
    <cellStyle name="Normal 2 4" xfId="876"/>
    <cellStyle name="Normal 2 4 2" xfId="877"/>
    <cellStyle name="Normal 2 4 3" xfId="878"/>
    <cellStyle name="Normal 2 4 4" xfId="879"/>
    <cellStyle name="Normal 2 5" xfId="880"/>
    <cellStyle name="Normal 2 5 2" xfId="881"/>
    <cellStyle name="Normal 2 5 3" xfId="882"/>
    <cellStyle name="Normal 2 5 4" xfId="883"/>
    <cellStyle name="Normal 2 5 5" xfId="884"/>
    <cellStyle name="Normal 2 6" xfId="885"/>
    <cellStyle name="Normal 2 6 2" xfId="886"/>
    <cellStyle name="Normal 2 6 3" xfId="887"/>
    <cellStyle name="Normal 2 6 4" xfId="888"/>
    <cellStyle name="Normal 2 6 5" xfId="889"/>
    <cellStyle name="Normal 2 7" xfId="890"/>
    <cellStyle name="Normal 2 7 2" xfId="891"/>
    <cellStyle name="Normal 2 7 3" xfId="892"/>
    <cellStyle name="Normal 2 7 4" xfId="893"/>
    <cellStyle name="Normal 2 7 5" xfId="894"/>
    <cellStyle name="Normal 2 8" xfId="895"/>
    <cellStyle name="Normal 2 8 2" xfId="896"/>
    <cellStyle name="Normal 2 8 3" xfId="897"/>
    <cellStyle name="Normal 2 8 4" xfId="898"/>
    <cellStyle name="Normal 2 8 5" xfId="899"/>
    <cellStyle name="Normal 2 9" xfId="900"/>
    <cellStyle name="Normal 2 9 2" xfId="901"/>
    <cellStyle name="Normal 2 9 3" xfId="902"/>
    <cellStyle name="Normal 2 9 4" xfId="903"/>
    <cellStyle name="Normal 2 9 5" xfId="904"/>
    <cellStyle name="Normal 2_ESISO Data for March2011  (3)" xfId="905"/>
    <cellStyle name="Normal 20" xfId="906"/>
    <cellStyle name="Normal 20 2" xfId="907"/>
    <cellStyle name="Normal 20 3" xfId="908"/>
    <cellStyle name="Normal 21" xfId="909"/>
    <cellStyle name="Normal 21 2" xfId="910"/>
    <cellStyle name="Normal 22" xfId="911"/>
    <cellStyle name="Normal 23" xfId="912"/>
    <cellStyle name="Normal 23 2" xfId="913"/>
    <cellStyle name="Normal 24" xfId="914"/>
    <cellStyle name="Normal 24 2" xfId="915"/>
    <cellStyle name="Normal 25" xfId="916"/>
    <cellStyle name="Normal 25 2" xfId="917"/>
    <cellStyle name="Normal 26" xfId="918"/>
    <cellStyle name="Normal 26 2" xfId="919"/>
    <cellStyle name="Normal 27" xfId="920"/>
    <cellStyle name="Normal 28" xfId="921"/>
    <cellStyle name="Normal 29" xfId="922"/>
    <cellStyle name="Normal 29 2" xfId="923"/>
    <cellStyle name="Normal 3" xfId="924"/>
    <cellStyle name="Normal 3 2" xfId="925"/>
    <cellStyle name="Normal 3 2 2" xfId="926"/>
    <cellStyle name="Normal 3 2 2 2" xfId="927"/>
    <cellStyle name="Normal 3 2 3" xfId="928"/>
    <cellStyle name="Normal 3 2 4" xfId="929"/>
    <cellStyle name="Normal 3 3" xfId="930"/>
    <cellStyle name="Normal 3 3 2" xfId="931"/>
    <cellStyle name="Normal 3 3 3" xfId="932"/>
    <cellStyle name="Normal 3 4" xfId="933"/>
    <cellStyle name="Normal 3 5" xfId="934"/>
    <cellStyle name="Normal 3 5 2" xfId="935"/>
    <cellStyle name="Normal 3 6" xfId="936"/>
    <cellStyle name="Normal 3 7" xfId="937"/>
    <cellStyle name="Normal 3_ART 2007 Consolidated (tabbs 1 - 65)" xfId="938"/>
    <cellStyle name="Normal 30" xfId="939"/>
    <cellStyle name="Normal 30 2" xfId="940"/>
    <cellStyle name="Normal 31" xfId="941"/>
    <cellStyle name="Normal 32" xfId="942"/>
    <cellStyle name="Normal 33" xfId="943"/>
    <cellStyle name="Normal 34" xfId="944"/>
    <cellStyle name="Normal 35" xfId="945"/>
    <cellStyle name="Normal 36" xfId="946"/>
    <cellStyle name="Normal 37" xfId="947"/>
    <cellStyle name="Normal 38" xfId="948"/>
    <cellStyle name="Normal 4" xfId="949"/>
    <cellStyle name="Normal 4 10" xfId="950"/>
    <cellStyle name="Normal 4 11" xfId="951"/>
    <cellStyle name="Normal 4 12" xfId="952"/>
    <cellStyle name="Normal 4 13" xfId="953"/>
    <cellStyle name="Normal 4 14" xfId="954"/>
    <cellStyle name="Normal 4 15" xfId="955"/>
    <cellStyle name="Normal 4 16" xfId="956"/>
    <cellStyle name="Normal 4 17" xfId="957"/>
    <cellStyle name="Normal 4 18" xfId="958"/>
    <cellStyle name="Normal 4 19" xfId="959"/>
    <cellStyle name="Normal 4 2" xfId="960"/>
    <cellStyle name="Normal 4 2 2" xfId="961"/>
    <cellStyle name="Normal 4 2 2 2" xfId="962"/>
    <cellStyle name="Normal 4 2 2 2 2" xfId="963"/>
    <cellStyle name="Normal 4 2 2 3" xfId="964"/>
    <cellStyle name="Normal 4 2 2 4" xfId="965"/>
    <cellStyle name="Normal 4 2 2 5" xfId="966"/>
    <cellStyle name="Normal 4 2 2 5 2" xfId="967"/>
    <cellStyle name="Normal 4 2 2 5 2 2" xfId="968"/>
    <cellStyle name="Normal 4 2 2 5 2 2 2" xfId="969"/>
    <cellStyle name="Normal 4 2 2 5 2 2 2 2" xfId="970"/>
    <cellStyle name="Normal 4 2 2 5 2 2 2 2 2" xfId="971"/>
    <cellStyle name="Normal 4 2 3" xfId="972"/>
    <cellStyle name="Normal 4 2 3 2" xfId="973"/>
    <cellStyle name="Normal 4 2 4" xfId="974"/>
    <cellStyle name="Normal 4 20" xfId="975"/>
    <cellStyle name="Normal 4 21" xfId="976"/>
    <cellStyle name="Normal 4 22" xfId="977"/>
    <cellStyle name="Normal 4 23" xfId="978"/>
    <cellStyle name="Normal 4 23 2" xfId="979"/>
    <cellStyle name="Normal 4 24" xfId="980"/>
    <cellStyle name="Normal 4 24 2" xfId="981"/>
    <cellStyle name="Normal 4 25" xfId="982"/>
    <cellStyle name="Normal 4 25 2" xfId="983"/>
    <cellStyle name="Normal 4 26" xfId="984"/>
    <cellStyle name="Normal 4 26 2" xfId="985"/>
    <cellStyle name="Normal 4 27" xfId="986"/>
    <cellStyle name="Normal 4 27 2" xfId="987"/>
    <cellStyle name="Normal 4 28" xfId="988"/>
    <cellStyle name="Normal 4 29" xfId="989"/>
    <cellStyle name="Normal 4 3" xfId="990"/>
    <cellStyle name="Normal 4 3 2" xfId="991"/>
    <cellStyle name="Normal 4 3 2 2" xfId="992"/>
    <cellStyle name="Normal 4 3 2 2 2" xfId="993"/>
    <cellStyle name="Normal 4 3 2 3" xfId="994"/>
    <cellStyle name="Normal 4 3 2 3 2" xfId="995"/>
    <cellStyle name="Normal 4 3 2 3 2 2" xfId="996"/>
    <cellStyle name="Normal 4 3 2 3 2 3" xfId="997"/>
    <cellStyle name="Normal 4 3 2 3 2 3 2" xfId="998"/>
    <cellStyle name="Normal 4 3 2 3 2 3 3" xfId="999"/>
    <cellStyle name="Normal 4 3 2 3 2 3 4" xfId="1000"/>
    <cellStyle name="Normal 4 3 2 3 2 3 4 2" xfId="1001"/>
    <cellStyle name="Normal 4 3 2 3 2 3 4 2 2" xfId="1002"/>
    <cellStyle name="Normal 4 3 2 3 2 3 4 2 2 2" xfId="1003"/>
    <cellStyle name="Normal 4 3 2 3 2 3 5" xfId="1004"/>
    <cellStyle name="Normal 4 3 2 3 2 3 5 2" xfId="1005"/>
    <cellStyle name="Normal 4 3 2 3 2 3 5 2 2" xfId="1006"/>
    <cellStyle name="Normal 4 3 2 3 2 3 5 2 2 2" xfId="1007"/>
    <cellStyle name="Normal 4 3 3" xfId="1008"/>
    <cellStyle name="Normal 4 3 3 2" xfId="1009"/>
    <cellStyle name="Normal 4 3 4" xfId="1010"/>
    <cellStyle name="Normal 4 4" xfId="1011"/>
    <cellStyle name="Normal 4 4 2" xfId="1012"/>
    <cellStyle name="Normal 4 4 3" xfId="1013"/>
    <cellStyle name="Normal 4 4 4" xfId="1014"/>
    <cellStyle name="Normal 4 4 5" xfId="1015"/>
    <cellStyle name="Normal 4 4 6" xfId="1016"/>
    <cellStyle name="Normal 4 4 7" xfId="1017"/>
    <cellStyle name="Normal 4 5" xfId="1018"/>
    <cellStyle name="Normal 4 6" xfId="1019"/>
    <cellStyle name="Normal 4 7" xfId="1020"/>
    <cellStyle name="Normal 4 8" xfId="1021"/>
    <cellStyle name="Normal 4 9" xfId="1022"/>
    <cellStyle name="Normal 4_4th Qtr. 2010 Tables" xfId="1023"/>
    <cellStyle name="Normal 5" xfId="1024"/>
    <cellStyle name="Normal 5 2" xfId="1025"/>
    <cellStyle name="Normal 5 2 2" xfId="1026"/>
    <cellStyle name="Normal 5 3" xfId="1027"/>
    <cellStyle name="Normal 5 4" xfId="1028"/>
    <cellStyle name="Normal 5 5" xfId="1029"/>
    <cellStyle name="Normal 5_Ext DbtTableB 1 6 (2)" xfId="1030"/>
    <cellStyle name="Normal 6" xfId="1031"/>
    <cellStyle name="Normal 6 2" xfId="1032"/>
    <cellStyle name="Normal 6 2 2" xfId="1033"/>
    <cellStyle name="Normal 6 3" xfId="1034"/>
    <cellStyle name="Normal 6 4" xfId="1035"/>
    <cellStyle name="Normal 7" xfId="1036"/>
    <cellStyle name="Normal 7 2" xfId="1037"/>
    <cellStyle name="Normal 7 2 2" xfId="1038"/>
    <cellStyle name="Normal 7 3" xfId="1039"/>
    <cellStyle name="Normal 7 4" xfId="1040"/>
    <cellStyle name="Normal 8" xfId="1041"/>
    <cellStyle name="Normal 8 2" xfId="1042"/>
    <cellStyle name="Normal 8 2 2" xfId="1043"/>
    <cellStyle name="Normal 8 3" xfId="1044"/>
    <cellStyle name="Normal 8 4" xfId="1045"/>
    <cellStyle name="Normal 9" xfId="1046"/>
    <cellStyle name="Normal 9 2" xfId="1047"/>
    <cellStyle name="Normal 9 2 2" xfId="1048"/>
    <cellStyle name="Normal 9 2 2 2" xfId="1049"/>
    <cellStyle name="Normal 9 3" xfId="1050"/>
    <cellStyle name="Normal 9 4" xfId="1051"/>
    <cellStyle name="Note 2" xfId="1052"/>
    <cellStyle name="Note 2 2" xfId="1053"/>
    <cellStyle name="Note 2 2 2" xfId="1054"/>
    <cellStyle name="Note 2 2 2 2" xfId="1055"/>
    <cellStyle name="Note 2 2 3" xfId="1056"/>
    <cellStyle name="Note 2 3" xfId="1057"/>
    <cellStyle name="Note 2 3 2" xfId="1058"/>
    <cellStyle name="Note 2 4" xfId="1059"/>
    <cellStyle name="Note 3" xfId="1060"/>
    <cellStyle name="Note 3 2" xfId="1061"/>
    <cellStyle name="Note 3 2 2" xfId="1062"/>
    <cellStyle name="Note 3 3" xfId="1063"/>
    <cellStyle name="Note 4" xfId="1064"/>
    <cellStyle name="Note 4 2" xfId="1065"/>
    <cellStyle name="Note 4 3" xfId="1066"/>
    <cellStyle name="Note 5" xfId="1067"/>
    <cellStyle name="Note 5 2" xfId="1068"/>
    <cellStyle name="Note 6" xfId="1069"/>
    <cellStyle name="Note 6 2" xfId="1070"/>
    <cellStyle name="Note 7" xfId="1071"/>
    <cellStyle name="Note 7 2" xfId="1072"/>
    <cellStyle name="Note 8" xfId="1073"/>
    <cellStyle name="Note 8 2" xfId="1074"/>
    <cellStyle name="Note 9" xfId="1075"/>
    <cellStyle name="Note 9 2" xfId="1076"/>
    <cellStyle name="Output 2" xfId="1077"/>
    <cellStyle name="Output 2 2" xfId="1078"/>
    <cellStyle name="Output 3" xfId="1079"/>
    <cellStyle name="Output 4" xfId="1080"/>
    <cellStyle name="Output 5" xfId="1081"/>
    <cellStyle name="Output 6" xfId="1082"/>
    <cellStyle name="Output 7" xfId="1083"/>
    <cellStyle name="Output 8" xfId="1084"/>
    <cellStyle name="Output 9" xfId="1085"/>
    <cellStyle name="Percent 2" xfId="1086"/>
    <cellStyle name="Percent 2 2" xfId="1087"/>
    <cellStyle name="Percent 2 2 2" xfId="1088"/>
    <cellStyle name="Percent 2 2 3" xfId="1089"/>
    <cellStyle name="Percent 2 3" xfId="1090"/>
    <cellStyle name="Percent 2 4" xfId="1091"/>
    <cellStyle name="Percent 2 5" xfId="1092"/>
    <cellStyle name="s44" xfId="1093"/>
    <cellStyle name="s48" xfId="1094"/>
    <cellStyle name="s73" xfId="1095"/>
    <cellStyle name="s80" xfId="1096"/>
    <cellStyle name="s85" xfId="1097"/>
    <cellStyle name="s94" xfId="1098"/>
    <cellStyle name="s95" xfId="1099"/>
    <cellStyle name="Style 1" xfId="1100"/>
    <cellStyle name="Title 2" xfId="1101"/>
    <cellStyle name="Title 2 2" xfId="1102"/>
    <cellStyle name="Title 3" xfId="1103"/>
    <cellStyle name="Title 4" xfId="1104"/>
    <cellStyle name="Title 5" xfId="1105"/>
    <cellStyle name="Title 6" xfId="1106"/>
    <cellStyle name="Title 7" xfId="1107"/>
    <cellStyle name="Title 8" xfId="1108"/>
    <cellStyle name="Title 9" xfId="1109"/>
    <cellStyle name="Total 2" xfId="1110"/>
    <cellStyle name="Total 2 2" xfId="1111"/>
    <cellStyle name="Total 3" xfId="1112"/>
    <cellStyle name="Total 4" xfId="1113"/>
    <cellStyle name="Total 5" xfId="1114"/>
    <cellStyle name="Total 6" xfId="1115"/>
    <cellStyle name="Total 7" xfId="1116"/>
    <cellStyle name="Total 8" xfId="1117"/>
    <cellStyle name="Total 9" xfId="1118"/>
    <cellStyle name="Untitled1" xfId="1119"/>
    <cellStyle name="Warning Text 2" xfId="1120"/>
    <cellStyle name="Warning Text 2 2" xfId="1121"/>
    <cellStyle name="Warning Text 3" xfId="1122"/>
    <cellStyle name="Warning Text 4" xfId="1123"/>
    <cellStyle name="Warning Text 5" xfId="1124"/>
    <cellStyle name="Warning Text 6" xfId="1125"/>
    <cellStyle name="Warning Text 7" xfId="1126"/>
    <cellStyle name="Warning Text 8" xfId="1127"/>
    <cellStyle name="Warning Text 9" xfId="11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styles" Target="style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Nigeria%20Economic%20Database\Data\NGA-re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SEPTEMBER%20200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fmdqotc-my.sharepoint.com/Users/FMDQ/Documents/OTC%20Market%20Turnover/Sumary%20of%20Weekly%20Trade%20Data%20From%20Dealing%20Members_T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ROUTINE%20REPORTS\Economic%20and%20GCC\2012\December%202012%20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Users\Magnus%20Okoi%20Abeng\Desktop\Documents%20and%20Settings\Administrator.STDDMSC023\Desktop\BACKUP\0FFICE%20ASSIGNMENTS\ESIO%20%20INPUT%20FOR%20ANNUAL%20REPORT\2007%20ESIO%20INPUT%20FOR%20ANNUAL%20REPORT\ESIO%20INPUT%20FOR%202007%20ANNUAL%20REPOR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abjclrfps001.cenbank.net/Research%20and%20Statistics%20Dept/BACKUP/0FFICE%20ASSIGNMENTS/ESIO%20%20INPUT%20FOR%20ANNUAL%20REPORT/2007%20ESIO%20INPUT%20FOR%20ANNUAL%20REPORT/ESIO%20INPUT%20FOR%202007%20ANNUAL%20REPOR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Users\olayinkababalola\Documents\World%20Bank\Personal\Misc\SR_Figur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Users\olayinkababalola\Documents\World%20Bank\Edo%20DPO%202\Tables%20&amp;%20Charts\00NGRED_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Mdebiase/c/MEMORIA/MEM5/CAPIT6/SUCP300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int.imf.org/depts/pdr/Policies/Access/ExternalSustainTable_standar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PSGWN03P/AFR/DATA/NGA/Staff%20Report/STA-ins/NGCP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72.24.84.214/Users/Public/DATA_BACKUP/DMO_Excel%20Statistics%20Database/MBSO%20Data/Monetary%20Survey/2011/Msurv_11_11_MBSO_December%202010%20Audited%20Accoun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Annual%20Report%20Tables\ARP%202011%20Tables\Documents%20and%20Settings\benobi18332.CENBANK\Local%20Settings\Temporary%20Internet%20Files\OLK61\Back=up\CONS%2006-07\NOV%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Users\olayinkababalola\Documents\World%20Bank\Edo%20DPO%202\Tables%20&amp;%20Charts\NGA_REE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Ibrahim21153/AppData/Local/Microsoft/Windows/Temporary%20Internet%20Files/Content.Outlook/BFQUFC86/FINA_TABLES_AUG_16_FINAL.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Nigeria%20Economic%20Database\Data\Bloomberg_Nigeria_Db.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Users\olayinkababalola\Documents\World%20Bank\Personal\Misc\Scmony.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igeria%20Economic%20Database\Data\FDOAF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_sect"/>
      <sheetName val="NGRealModule"/>
      <sheetName val="Readme"/>
      <sheetName val="TOC"/>
      <sheetName val="In"/>
      <sheetName val="Out"/>
      <sheetName val="Weta"/>
      <sheetName val="Source_sect"/>
      <sheetName val="Source_exp"/>
      <sheetName val="SEI"/>
      <sheetName val="SEI-PIN SR"/>
      <sheetName val="SavInv"/>
      <sheetName val="Work_exp"/>
      <sheetName val="Work_exp_muddlethrough"/>
      <sheetName val="SavInv-muddlethrough"/>
      <sheetName val="Work_sect_muddlethrugh"/>
      <sheetName val="SEI-muddlethrugh"/>
      <sheetName val="SEI-WB-Annual meetings"/>
      <sheetName val="SEI-WB-Annual meetings-hard"/>
      <sheetName val="Table 1"/>
      <sheetName val="Table 2"/>
      <sheetName val="Table 3"/>
      <sheetName val="Table 4"/>
      <sheetName val="Table 5"/>
      <sheetName val="charts"/>
      <sheetName val="chart data"/>
      <sheetName val="RED1"/>
      <sheetName val="RED2"/>
      <sheetName val="RED3"/>
      <sheetName val="RED4"/>
      <sheetName val="RED6"/>
      <sheetName val="RED7"/>
      <sheetName val="NGA-real"/>
      <sheetName val="Summary"/>
      <sheetName val="SavInv_tab"/>
      <sheetName val="GDP Deflator"/>
      <sheetName val="Non-oil Defl"/>
      <sheetName val="Quarterly_deflator"/>
      <sheetName val="EER Data"/>
      <sheetName val="SEI_alternative"/>
    </sheetNames>
    <sheetDataSet>
      <sheetData sheetId="0" refreshError="1">
        <row r="55">
          <cell r="B55" t="str">
            <v xml:space="preserve"> Implicit Price Deflators (1984 = 100)</v>
          </cell>
        </row>
        <row r="66">
          <cell r="B66" t="str">
            <v>Price Deflators rebased to 1990 = 100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PORT VALUES BY CURRENCY"/>
      <sheetName val="CCIS in USD"/>
      <sheetName val="CCIS in EUR"/>
      <sheetName val="CCIS in GBP"/>
      <sheetName val="CCIS in CAD"/>
      <sheetName val="CCIS in CFA"/>
      <sheetName val="CCI CERTIFICATES ISSUED"/>
      <sheetName val="BY ISSUING BANK"/>
      <sheetName val="BY PORT"/>
      <sheetName val="BY COUNTRY &amp; CURRENCY"/>
      <sheetName val="BY COUNTRY"/>
      <sheetName val="NESS RECEIPTS (Summary)"/>
      <sheetName val="NESS RECEIPTS"/>
      <sheetName val="BY HS CODE"/>
      <sheetName val="BY COUNTRY AND HS CODE"/>
      <sheetName val="intermediate pvt"/>
      <sheetName val="category codes"/>
      <sheetName val="worksheet"/>
      <sheetName val="data"/>
      <sheetName val="tables"/>
      <sheetName val="special formatting"/>
    </sheetNames>
    <sheetDataSet>
      <sheetData sheetId="0"/>
      <sheetData sheetId="1"/>
      <sheetData sheetId="2"/>
      <sheetData sheetId="3"/>
      <sheetData sheetId="4"/>
      <sheetData sheetId="5"/>
      <sheetData sheetId="6"/>
      <sheetData sheetId="7">
        <row r="1">
          <cell r="D1" t="str">
            <v>CCI DATE</v>
          </cell>
          <cell r="F1" t="str">
            <v>NXP ISSUING BANK</v>
          </cell>
          <cell r="G1" t="str">
            <v>EXPORTER NAME</v>
          </cell>
          <cell r="H1" t="str">
            <v>EXPORTED PRODUCTS</v>
          </cell>
          <cell r="I1" t="str">
            <v>HS  CODE</v>
          </cell>
          <cell r="J1" t="str">
            <v>SHIPMENT DATE</v>
          </cell>
          <cell r="K1" t="str">
            <v xml:space="preserve">DESTINATION </v>
          </cell>
          <cell r="L1" t="str">
            <v>POINT OF EXIT</v>
          </cell>
          <cell r="M1" t="str">
            <v>GROSS WEIGHT (MT)</v>
          </cell>
          <cell r="N1" t="str">
            <v>DESIGNATED BANK</v>
          </cell>
          <cell r="O1" t="str">
            <v>NESS FEE NAIRA</v>
          </cell>
          <cell r="P1" t="str">
            <v>NESS FEE  ADMIN. 25%</v>
          </cell>
          <cell r="Q1" t="str">
            <v>NESS FEE INSP. 75%</v>
          </cell>
          <cell r="R1" t="str">
            <v>FOB VALUE</v>
          </cell>
          <cell r="S1" t="str">
            <v>FOB Currency</v>
          </cell>
          <cell r="T1" t="str">
            <v>REPATRIATON DATE</v>
          </cell>
          <cell r="U1" t="str">
            <v>RECEIPT  DATE</v>
          </cell>
          <cell r="V1" t="str">
            <v>RECEIPT NO</v>
          </cell>
          <cell r="W1" t="str">
            <v>RECEIPT NO (2)</v>
          </cell>
          <cell r="Y1" t="str">
            <v>FOB in QUOTED CURRENCY</v>
          </cell>
        </row>
        <row r="2">
          <cell r="Y2" t="str">
            <v>USD</v>
          </cell>
          <cell r="Z2" t="str">
            <v>EUR</v>
          </cell>
          <cell r="AA2" t="str">
            <v>GBP</v>
          </cell>
          <cell r="AB2" t="str">
            <v>CAD</v>
          </cell>
          <cell r="AC2" t="str">
            <v>CFA</v>
          </cell>
        </row>
        <row r="3">
          <cell r="D3">
            <v>38596</v>
          </cell>
          <cell r="F3" t="str">
            <v>NIB</v>
          </cell>
          <cell r="G3" t="str">
            <v>FLOUR MILLS OF NIGERIA PLC</v>
          </cell>
          <cell r="H3" t="str">
            <v>WHEAT BRAN PELLETS</v>
          </cell>
          <cell r="I3" t="str">
            <v>23.02.30.00</v>
          </cell>
          <cell r="J3" t="str">
            <v>SEPTEMBER, 2005</v>
          </cell>
          <cell r="K3" t="str">
            <v>MOROCCO</v>
          </cell>
          <cell r="L3" t="str">
            <v>APAPA PORT</v>
          </cell>
          <cell r="M3">
            <v>6666</v>
          </cell>
          <cell r="N3" t="str">
            <v>ZENITH</v>
          </cell>
          <cell r="O3">
            <v>542201</v>
          </cell>
          <cell r="P3">
            <v>135550.25</v>
          </cell>
          <cell r="Q3">
            <v>406650.75</v>
          </cell>
          <cell r="R3">
            <v>353298</v>
          </cell>
          <cell r="S3" t="str">
            <v>USD</v>
          </cell>
          <cell r="T3" t="str">
            <v>DECEMBER, 2005</v>
          </cell>
          <cell r="U3">
            <v>38590</v>
          </cell>
          <cell r="V3" t="str">
            <v>ZENITH/005751</v>
          </cell>
          <cell r="W3" t="str">
            <v/>
          </cell>
          <cell r="Y3">
            <v>353298</v>
          </cell>
          <cell r="Z3">
            <v>0</v>
          </cell>
          <cell r="AA3">
            <v>0</v>
          </cell>
          <cell r="AB3">
            <v>0</v>
          </cell>
          <cell r="AC3">
            <v>0</v>
          </cell>
        </row>
        <row r="4">
          <cell r="D4">
            <v>38625</v>
          </cell>
          <cell r="F4" t="str">
            <v>NIB</v>
          </cell>
          <cell r="G4" t="str">
            <v>FLOUR MILLS OF NIGERIA PLC</v>
          </cell>
          <cell r="H4" t="str">
            <v>WHEAT BRAN PELLETS</v>
          </cell>
          <cell r="I4" t="str">
            <v>23.02.30.00</v>
          </cell>
          <cell r="J4" t="str">
            <v>SEPTEMBER, 2005</v>
          </cell>
          <cell r="K4" t="str">
            <v>MOROCCO</v>
          </cell>
          <cell r="L4" t="str">
            <v>APAPA PORT</v>
          </cell>
          <cell r="M4">
            <v>7555</v>
          </cell>
          <cell r="N4" t="str">
            <v>ZENITH</v>
          </cell>
          <cell r="O4">
            <v>493589.25</v>
          </cell>
          <cell r="P4">
            <v>123397.3125</v>
          </cell>
          <cell r="Q4">
            <v>370191.9375</v>
          </cell>
          <cell r="R4">
            <v>373972.5</v>
          </cell>
          <cell r="S4" t="str">
            <v>USD</v>
          </cell>
          <cell r="T4" t="str">
            <v>DECEMBER, 2005</v>
          </cell>
          <cell r="U4">
            <v>38611</v>
          </cell>
          <cell r="V4" t="str">
            <v>ZENITH/005800</v>
          </cell>
          <cell r="W4" t="str">
            <v/>
          </cell>
          <cell r="Y4">
            <v>373972.5</v>
          </cell>
          <cell r="Z4">
            <v>0</v>
          </cell>
          <cell r="AA4">
            <v>0</v>
          </cell>
          <cell r="AB4">
            <v>0</v>
          </cell>
          <cell r="AC4">
            <v>0</v>
          </cell>
        </row>
        <row r="5">
          <cell r="D5">
            <v>38596</v>
          </cell>
          <cell r="F5" t="str">
            <v>NBM</v>
          </cell>
          <cell r="G5" t="str">
            <v>FATA TANNING EPF</v>
          </cell>
          <cell r="H5" t="str">
            <v>CRUST/FINISHED GOAT AND SHEEPLEATHER - A890</v>
          </cell>
          <cell r="I5" t="str">
            <v>41.06.19.00</v>
          </cell>
          <cell r="J5" t="str">
            <v>SEPTEMBER, 2005</v>
          </cell>
          <cell r="K5" t="str">
            <v>CHINA</v>
          </cell>
          <cell r="L5" t="str">
            <v>MAKIA, KANO</v>
          </cell>
          <cell r="M5">
            <v>1.8</v>
          </cell>
          <cell r="N5" t="str">
            <v>UNION</v>
          </cell>
          <cell r="O5">
            <v>137148.96</v>
          </cell>
          <cell r="P5">
            <v>34287.24</v>
          </cell>
          <cell r="Q5">
            <v>102861.72</v>
          </cell>
          <cell r="R5">
            <v>103212.64</v>
          </cell>
          <cell r="S5" t="str">
            <v>USD</v>
          </cell>
          <cell r="T5" t="str">
            <v>DECEMBER, 2005</v>
          </cell>
          <cell r="U5">
            <v>38586</v>
          </cell>
          <cell r="V5" t="str">
            <v>UBN/0000278</v>
          </cell>
          <cell r="W5" t="str">
            <v/>
          </cell>
          <cell r="Y5">
            <v>103212.64</v>
          </cell>
          <cell r="Z5">
            <v>0</v>
          </cell>
          <cell r="AA5">
            <v>0</v>
          </cell>
          <cell r="AB5">
            <v>0</v>
          </cell>
          <cell r="AC5">
            <v>0</v>
          </cell>
        </row>
        <row r="6">
          <cell r="D6">
            <v>38596</v>
          </cell>
          <cell r="F6" t="str">
            <v>NBM</v>
          </cell>
          <cell r="G6" t="str">
            <v>FATA TANNING EPF</v>
          </cell>
          <cell r="H6" t="str">
            <v>FINISHED GOAT/SHEEP LEATHER A-891</v>
          </cell>
          <cell r="I6" t="str">
            <v>41.06.19.00</v>
          </cell>
          <cell r="J6" t="str">
            <v>SEPTEMBER, 2005</v>
          </cell>
          <cell r="K6" t="str">
            <v>ITALY</v>
          </cell>
          <cell r="L6" t="str">
            <v>MAKIA, KANO</v>
          </cell>
          <cell r="M6">
            <v>2.2000000000000002</v>
          </cell>
          <cell r="N6" t="str">
            <v>UNION</v>
          </cell>
          <cell r="O6">
            <v>146708.76</v>
          </cell>
          <cell r="P6">
            <v>36677.19</v>
          </cell>
          <cell r="Q6">
            <v>110031.57</v>
          </cell>
          <cell r="R6">
            <v>110406.95</v>
          </cell>
          <cell r="S6" t="str">
            <v>USD</v>
          </cell>
          <cell r="T6" t="str">
            <v>DECEMBER, 2005</v>
          </cell>
          <cell r="U6">
            <v>38588</v>
          </cell>
          <cell r="V6" t="str">
            <v>UBN/0000280</v>
          </cell>
          <cell r="W6" t="str">
            <v/>
          </cell>
          <cell r="Y6">
            <v>110406.95</v>
          </cell>
          <cell r="Z6">
            <v>0</v>
          </cell>
          <cell r="AA6">
            <v>0</v>
          </cell>
          <cell r="AB6">
            <v>0</v>
          </cell>
          <cell r="AC6">
            <v>0</v>
          </cell>
        </row>
        <row r="7">
          <cell r="D7">
            <v>38596</v>
          </cell>
          <cell r="F7" t="str">
            <v>NBM</v>
          </cell>
          <cell r="G7" t="str">
            <v>FATA TANNING EPF</v>
          </cell>
          <cell r="H7" t="str">
            <v>CRUST GOAT/SHEEP LEATHER - A892</v>
          </cell>
          <cell r="I7" t="str">
            <v>41.06.19.00</v>
          </cell>
          <cell r="J7" t="str">
            <v>SEPTEMBER, 2005</v>
          </cell>
          <cell r="K7" t="str">
            <v>CHINA</v>
          </cell>
          <cell r="L7" t="str">
            <v>MAKIA, KANO</v>
          </cell>
          <cell r="M7">
            <v>1.9</v>
          </cell>
          <cell r="N7" t="str">
            <v>UNION</v>
          </cell>
          <cell r="O7">
            <v>95363.16</v>
          </cell>
          <cell r="P7">
            <v>23840.79</v>
          </cell>
          <cell r="Q7">
            <v>71522.37</v>
          </cell>
          <cell r="R7">
            <v>71766.38</v>
          </cell>
          <cell r="S7" t="str">
            <v>USD</v>
          </cell>
          <cell r="T7" t="str">
            <v>DECEMBER, 2005</v>
          </cell>
          <cell r="U7">
            <v>38588</v>
          </cell>
          <cell r="V7" t="str">
            <v>UBN/0000281</v>
          </cell>
          <cell r="W7" t="str">
            <v/>
          </cell>
          <cell r="Y7">
            <v>71766.38</v>
          </cell>
          <cell r="Z7">
            <v>0</v>
          </cell>
          <cell r="AA7">
            <v>0</v>
          </cell>
          <cell r="AB7">
            <v>0</v>
          </cell>
          <cell r="AC7">
            <v>0</v>
          </cell>
        </row>
        <row r="8">
          <cell r="D8">
            <v>38596</v>
          </cell>
          <cell r="F8" t="str">
            <v>ZENITH</v>
          </cell>
          <cell r="G8" t="str">
            <v>MARIO JOSE ENTERPRISES LIMITED</v>
          </cell>
          <cell r="H8" t="str">
            <v>PROCESSED FINISHED LEATHER</v>
          </cell>
          <cell r="I8" t="str">
            <v>41.06.19.00</v>
          </cell>
          <cell r="J8" t="str">
            <v>SEPTEMBER, 2005</v>
          </cell>
          <cell r="K8" t="str">
            <v>ITALY</v>
          </cell>
          <cell r="L8" t="str">
            <v>MAKIA, KANO</v>
          </cell>
          <cell r="M8">
            <v>3.9</v>
          </cell>
          <cell r="N8" t="str">
            <v>ZENITH</v>
          </cell>
          <cell r="O8">
            <v>195668.23</v>
          </cell>
          <cell r="P8">
            <v>48917.057500000003</v>
          </cell>
          <cell r="Q8">
            <v>146751.17249999999</v>
          </cell>
          <cell r="R8">
            <v>147274</v>
          </cell>
          <cell r="S8" t="str">
            <v>USD</v>
          </cell>
          <cell r="T8" t="str">
            <v>DECEMBER, 2005</v>
          </cell>
          <cell r="U8">
            <v>38588</v>
          </cell>
          <cell r="V8" t="str">
            <v>ZENITH/004565</v>
          </cell>
          <cell r="W8" t="str">
            <v/>
          </cell>
          <cell r="Y8">
            <v>147274</v>
          </cell>
          <cell r="Z8">
            <v>0</v>
          </cell>
          <cell r="AA8">
            <v>0</v>
          </cell>
          <cell r="AB8">
            <v>0</v>
          </cell>
          <cell r="AC8">
            <v>0</v>
          </cell>
        </row>
        <row r="9">
          <cell r="D9">
            <v>38596</v>
          </cell>
          <cell r="F9" t="str">
            <v>UBA</v>
          </cell>
          <cell r="G9" t="str">
            <v>ASIA PLASTICS INDUSTRY (NIGERIA) LIMITED</v>
          </cell>
          <cell r="H9" t="str">
            <v>ASSORTED EVA SLIPPERS</v>
          </cell>
          <cell r="I9" t="str">
            <v>64.02.99.00</v>
          </cell>
          <cell r="J9" t="str">
            <v>SEPTEMBER, 2005</v>
          </cell>
          <cell r="K9" t="str">
            <v>NIGER</v>
          </cell>
          <cell r="L9" t="str">
            <v>JIBIYA BORDER</v>
          </cell>
          <cell r="M9">
            <v>15.3</v>
          </cell>
          <cell r="N9" t="str">
            <v>FIRST</v>
          </cell>
          <cell r="O9">
            <v>29844.85</v>
          </cell>
          <cell r="P9">
            <v>7461.2124999999996</v>
          </cell>
          <cell r="Q9">
            <v>22383.637500000001</v>
          </cell>
          <cell r="R9">
            <v>22460</v>
          </cell>
          <cell r="S9" t="str">
            <v>USD</v>
          </cell>
          <cell r="T9" t="str">
            <v>DECEMBER, 2005</v>
          </cell>
          <cell r="U9">
            <v>38588</v>
          </cell>
          <cell r="V9" t="str">
            <v>FBN/0046040</v>
          </cell>
          <cell r="W9" t="str">
            <v/>
          </cell>
          <cell r="Y9">
            <v>22460</v>
          </cell>
          <cell r="Z9">
            <v>0</v>
          </cell>
          <cell r="AA9">
            <v>0</v>
          </cell>
          <cell r="AB9">
            <v>0</v>
          </cell>
          <cell r="AC9">
            <v>0</v>
          </cell>
        </row>
        <row r="10">
          <cell r="D10">
            <v>38596</v>
          </cell>
          <cell r="F10" t="str">
            <v>UBA</v>
          </cell>
          <cell r="G10" t="str">
            <v>ASIA PLASTICS INDUSTRY (NIGERIA) LIMITED</v>
          </cell>
          <cell r="H10" t="str">
            <v>ASSORTED EVA SLIPPERS</v>
          </cell>
          <cell r="I10" t="str">
            <v>64.02.99.00</v>
          </cell>
          <cell r="J10" t="str">
            <v>SEPTEMBER, 2005</v>
          </cell>
          <cell r="K10" t="str">
            <v>BURKINA FASO</v>
          </cell>
          <cell r="L10" t="str">
            <v>JIBIYA BORDER</v>
          </cell>
          <cell r="M10">
            <v>14.8</v>
          </cell>
          <cell r="N10" t="str">
            <v>FIRST</v>
          </cell>
          <cell r="O10">
            <v>28946.58</v>
          </cell>
          <cell r="P10">
            <v>7236.6450000000004</v>
          </cell>
          <cell r="Q10">
            <v>21709.935000000001</v>
          </cell>
          <cell r="R10">
            <v>21784</v>
          </cell>
          <cell r="S10" t="str">
            <v>USD</v>
          </cell>
          <cell r="T10" t="str">
            <v>DECEMBER, 2005</v>
          </cell>
          <cell r="U10">
            <v>38588</v>
          </cell>
          <cell r="V10" t="str">
            <v>FBN/0046241</v>
          </cell>
          <cell r="W10" t="str">
            <v/>
          </cell>
          <cell r="Y10">
            <v>21784</v>
          </cell>
          <cell r="Z10">
            <v>0</v>
          </cell>
          <cell r="AA10">
            <v>0</v>
          </cell>
          <cell r="AB10">
            <v>0</v>
          </cell>
          <cell r="AC10">
            <v>0</v>
          </cell>
        </row>
        <row r="11">
          <cell r="D11">
            <v>38596</v>
          </cell>
          <cell r="F11" t="str">
            <v>UNION</v>
          </cell>
          <cell r="G11" t="str">
            <v>ASIA PLASTICS INDUSTRY (NIGERIA) LIMITED</v>
          </cell>
          <cell r="H11" t="str">
            <v>ASSORTED OF EVA SLIPPERS</v>
          </cell>
          <cell r="I11" t="str">
            <v>64.02.99.00</v>
          </cell>
          <cell r="J11" t="str">
            <v>SEPTEMBER, 2005</v>
          </cell>
          <cell r="K11" t="str">
            <v>NIGER</v>
          </cell>
          <cell r="L11" t="str">
            <v>JIBIYA BORDER</v>
          </cell>
          <cell r="M11">
            <v>15.4</v>
          </cell>
          <cell r="N11" t="str">
            <v>UNION</v>
          </cell>
          <cell r="O11">
            <v>30077.39</v>
          </cell>
          <cell r="P11">
            <v>7519.3474999999999</v>
          </cell>
          <cell r="Q11">
            <v>22558.0425</v>
          </cell>
          <cell r="R11">
            <v>22635</v>
          </cell>
          <cell r="S11" t="str">
            <v>USD</v>
          </cell>
          <cell r="T11" t="str">
            <v>DECEMBER, 2005</v>
          </cell>
          <cell r="U11">
            <v>38589</v>
          </cell>
          <cell r="V11" t="str">
            <v>UBN/0000283</v>
          </cell>
          <cell r="W11" t="str">
            <v/>
          </cell>
          <cell r="Y11">
            <v>22635</v>
          </cell>
          <cell r="Z11">
            <v>0</v>
          </cell>
          <cell r="AA11">
            <v>0</v>
          </cell>
          <cell r="AB11">
            <v>0</v>
          </cell>
          <cell r="AC11">
            <v>0</v>
          </cell>
        </row>
        <row r="12">
          <cell r="D12">
            <v>38596</v>
          </cell>
          <cell r="F12" t="str">
            <v>UNION</v>
          </cell>
          <cell r="G12" t="str">
            <v>ASIA PLASTICS INDUSTRY (NIGERIA) LIMITED</v>
          </cell>
          <cell r="H12" t="str">
            <v>ASSORTED EVA SLIPPERS</v>
          </cell>
          <cell r="I12" t="str">
            <v>64.02.99.00</v>
          </cell>
          <cell r="J12" t="str">
            <v>SEPTEMBER, 2005</v>
          </cell>
          <cell r="K12" t="str">
            <v>BURKINA FASO</v>
          </cell>
          <cell r="L12" t="str">
            <v>JIBIYA BORDER</v>
          </cell>
          <cell r="M12">
            <v>30.5</v>
          </cell>
          <cell r="N12" t="str">
            <v>UNION</v>
          </cell>
          <cell r="O12">
            <v>59656.480000000003</v>
          </cell>
          <cell r="P12">
            <v>14914.12</v>
          </cell>
          <cell r="Q12">
            <v>44742.36</v>
          </cell>
          <cell r="R12">
            <v>44895</v>
          </cell>
          <cell r="S12" t="str">
            <v>USD</v>
          </cell>
          <cell r="T12" t="str">
            <v>DECEMBER, 2005</v>
          </cell>
          <cell r="U12">
            <v>38589</v>
          </cell>
          <cell r="V12" t="str">
            <v>UBN/0000282</v>
          </cell>
          <cell r="W12" t="str">
            <v/>
          </cell>
          <cell r="Y12">
            <v>44895</v>
          </cell>
          <cell r="Z12">
            <v>0</v>
          </cell>
          <cell r="AA12">
            <v>0</v>
          </cell>
          <cell r="AB12">
            <v>0</v>
          </cell>
          <cell r="AC12">
            <v>0</v>
          </cell>
        </row>
        <row r="13">
          <cell r="D13">
            <v>38596</v>
          </cell>
          <cell r="F13" t="str">
            <v>ECO</v>
          </cell>
          <cell r="G13" t="str">
            <v>BALLY PLASTICS &amp; FOOTWEAR IND. (NIG) LTD</v>
          </cell>
          <cell r="H13" t="str">
            <v>ASSORTED PVC SLIPPERS</v>
          </cell>
          <cell r="I13" t="str">
            <v>64.02.99.00</v>
          </cell>
          <cell r="J13" t="str">
            <v>SEPTEMBER, 2005</v>
          </cell>
          <cell r="K13" t="str">
            <v>BURKINA FASO</v>
          </cell>
          <cell r="L13" t="str">
            <v>JIBIYA BORDER</v>
          </cell>
          <cell r="M13">
            <v>23</v>
          </cell>
          <cell r="N13" t="str">
            <v>FIRST</v>
          </cell>
          <cell r="O13">
            <v>32160.41</v>
          </cell>
          <cell r="P13">
            <v>8040.1025</v>
          </cell>
          <cell r="Q13">
            <v>24120.307499999999</v>
          </cell>
          <cell r="R13">
            <v>24202.6</v>
          </cell>
          <cell r="S13" t="str">
            <v>USD</v>
          </cell>
          <cell r="T13" t="str">
            <v>DECEMBER, 2005</v>
          </cell>
          <cell r="U13">
            <v>38588</v>
          </cell>
          <cell r="V13" t="str">
            <v>FBN/0046042</v>
          </cell>
          <cell r="W13" t="str">
            <v/>
          </cell>
          <cell r="Y13">
            <v>24202.6</v>
          </cell>
          <cell r="Z13">
            <v>0</v>
          </cell>
          <cell r="AA13">
            <v>0</v>
          </cell>
          <cell r="AB13">
            <v>0</v>
          </cell>
          <cell r="AC13">
            <v>0</v>
          </cell>
        </row>
        <row r="14">
          <cell r="D14">
            <v>38596</v>
          </cell>
          <cell r="F14" t="str">
            <v>ECO</v>
          </cell>
          <cell r="G14" t="str">
            <v>BALLY PLASTICS &amp; FOOTWEAR IND. (NIG) LTD</v>
          </cell>
          <cell r="H14" t="str">
            <v>ASSORTED PVC SLIPPERS</v>
          </cell>
          <cell r="I14" t="str">
            <v>64.02.99.00</v>
          </cell>
          <cell r="J14" t="str">
            <v>SEPTEMBER, 2005</v>
          </cell>
          <cell r="K14" t="str">
            <v>NIGER</v>
          </cell>
          <cell r="L14" t="str">
            <v>JIBIYA BORDER</v>
          </cell>
          <cell r="M14">
            <v>25.9</v>
          </cell>
          <cell r="N14" t="str">
            <v>FIRST</v>
          </cell>
          <cell r="O14">
            <v>30042.04</v>
          </cell>
          <cell r="P14">
            <v>7510.51</v>
          </cell>
          <cell r="Q14">
            <v>22531.53</v>
          </cell>
          <cell r="R14">
            <v>22608.400000000001</v>
          </cell>
          <cell r="S14" t="str">
            <v>USD</v>
          </cell>
          <cell r="T14" t="str">
            <v>DECEMBER, 2005</v>
          </cell>
          <cell r="U14">
            <v>38588</v>
          </cell>
          <cell r="V14" t="str">
            <v>FBN/0046043</v>
          </cell>
          <cell r="W14" t="str">
            <v/>
          </cell>
          <cell r="Y14">
            <v>22608.400000000001</v>
          </cell>
          <cell r="Z14">
            <v>0</v>
          </cell>
          <cell r="AA14">
            <v>0</v>
          </cell>
          <cell r="AB14">
            <v>0</v>
          </cell>
          <cell r="AC14">
            <v>0</v>
          </cell>
        </row>
        <row r="15">
          <cell r="D15">
            <v>38596</v>
          </cell>
          <cell r="F15" t="str">
            <v>ZENITH</v>
          </cell>
          <cell r="G15" t="str">
            <v>BALLY PLASTICS &amp; FOOTWEAR IND. (NIG) LTD</v>
          </cell>
          <cell r="H15" t="str">
            <v>ASSORTED PVC SLIPPERS</v>
          </cell>
          <cell r="I15" t="str">
            <v>64.02.99.00</v>
          </cell>
          <cell r="J15" t="str">
            <v>SEPTEMBER, 2005</v>
          </cell>
          <cell r="K15" t="str">
            <v>BURKINA FASO</v>
          </cell>
          <cell r="L15" t="str">
            <v>JIBIYA BORDER</v>
          </cell>
          <cell r="M15">
            <v>19.899999999999999</v>
          </cell>
          <cell r="N15" t="str">
            <v>FIRST</v>
          </cell>
          <cell r="O15">
            <v>23915.21</v>
          </cell>
          <cell r="P15">
            <v>5978.8024999999998</v>
          </cell>
          <cell r="Q15">
            <v>17936.407500000001</v>
          </cell>
          <cell r="R15">
            <v>17997.599999999999</v>
          </cell>
          <cell r="S15" t="str">
            <v>USD</v>
          </cell>
          <cell r="T15" t="str">
            <v>DECEMBER, 2005</v>
          </cell>
          <cell r="U15">
            <v>38588</v>
          </cell>
          <cell r="V15" t="str">
            <v>FBN/0046044</v>
          </cell>
          <cell r="W15" t="str">
            <v/>
          </cell>
          <cell r="Y15">
            <v>17997.599999999999</v>
          </cell>
          <cell r="Z15">
            <v>0</v>
          </cell>
          <cell r="AA15">
            <v>0</v>
          </cell>
          <cell r="AB15">
            <v>0</v>
          </cell>
          <cell r="AC15">
            <v>0</v>
          </cell>
        </row>
        <row r="16">
          <cell r="D16">
            <v>38596</v>
          </cell>
          <cell r="F16" t="str">
            <v>UNION</v>
          </cell>
          <cell r="G16" t="str">
            <v>DECENT BAG INDUSTRIES LIMITED</v>
          </cell>
          <cell r="H16" t="str">
            <v>ASSORTED POLYBAGS</v>
          </cell>
          <cell r="I16" t="str">
            <v>39.23.21.00</v>
          </cell>
          <cell r="J16" t="str">
            <v>SEPTEMBER, 2005</v>
          </cell>
          <cell r="K16" t="str">
            <v>BURKINA FASO</v>
          </cell>
          <cell r="L16" t="str">
            <v>JIBIYA BORDER</v>
          </cell>
          <cell r="M16">
            <v>28.2</v>
          </cell>
          <cell r="N16" t="str">
            <v>UNION</v>
          </cell>
          <cell r="O16">
            <v>40528.400000000001</v>
          </cell>
          <cell r="P16">
            <v>10132.1</v>
          </cell>
          <cell r="Q16">
            <v>30396.3</v>
          </cell>
          <cell r="R16">
            <v>30500</v>
          </cell>
          <cell r="S16" t="str">
            <v>USD</v>
          </cell>
          <cell r="T16" t="str">
            <v>DECEMBER, 2005</v>
          </cell>
          <cell r="U16">
            <v>38589</v>
          </cell>
          <cell r="V16" t="str">
            <v>UBN/0000285</v>
          </cell>
          <cell r="W16" t="str">
            <v/>
          </cell>
          <cell r="Y16">
            <v>30500</v>
          </cell>
          <cell r="Z16">
            <v>0</v>
          </cell>
          <cell r="AA16">
            <v>0</v>
          </cell>
          <cell r="AB16">
            <v>0</v>
          </cell>
          <cell r="AC16">
            <v>0</v>
          </cell>
        </row>
        <row r="17">
          <cell r="D17">
            <v>38596</v>
          </cell>
          <cell r="F17" t="str">
            <v>UNION</v>
          </cell>
          <cell r="G17" t="str">
            <v>DECENT BAG INDUSTRIES LIMITED</v>
          </cell>
          <cell r="H17" t="str">
            <v>ASSORTED POLYBAGS</v>
          </cell>
          <cell r="I17" t="str">
            <v>39.23.21.00</v>
          </cell>
          <cell r="J17" t="str">
            <v>SEPTEMBER, 2005</v>
          </cell>
          <cell r="K17" t="str">
            <v>NIGER</v>
          </cell>
          <cell r="L17" t="str">
            <v>JIBIYA BORDER</v>
          </cell>
          <cell r="M17">
            <v>24.7</v>
          </cell>
          <cell r="N17" t="str">
            <v>UNION</v>
          </cell>
          <cell r="O17">
            <v>50595.39</v>
          </cell>
          <cell r="P17">
            <v>12648.8475</v>
          </cell>
          <cell r="Q17">
            <v>37946.542500000003</v>
          </cell>
          <cell r="R17">
            <v>38076</v>
          </cell>
          <cell r="S17" t="str">
            <v>USD</v>
          </cell>
          <cell r="T17" t="str">
            <v>DECEMBER, 2005</v>
          </cell>
          <cell r="U17">
            <v>38589</v>
          </cell>
          <cell r="V17" t="str">
            <v>UBN/0000284</v>
          </cell>
          <cell r="W17" t="str">
            <v/>
          </cell>
          <cell r="Y17">
            <v>38076</v>
          </cell>
          <cell r="Z17">
            <v>0</v>
          </cell>
          <cell r="AA17">
            <v>0</v>
          </cell>
          <cell r="AB17">
            <v>0</v>
          </cell>
          <cell r="AC17">
            <v>0</v>
          </cell>
        </row>
        <row r="18">
          <cell r="D18">
            <v>38596</v>
          </cell>
          <cell r="F18" t="str">
            <v>ECO</v>
          </cell>
          <cell r="G18" t="str">
            <v>DECENT BAG INDUSTRIES LIMITED</v>
          </cell>
          <cell r="H18" t="str">
            <v>ASSORTED POLYBAGS</v>
          </cell>
          <cell r="I18" t="str">
            <v>39.23.21.00</v>
          </cell>
          <cell r="J18" t="str">
            <v>SEPTEMBER, 2005</v>
          </cell>
          <cell r="K18" t="str">
            <v>BURKINA FASO</v>
          </cell>
          <cell r="L18" t="str">
            <v>JIBIYA BORDER</v>
          </cell>
          <cell r="M18">
            <v>19.8</v>
          </cell>
          <cell r="N18" t="str">
            <v>FIRST</v>
          </cell>
          <cell r="O18">
            <v>42566.78</v>
          </cell>
          <cell r="P18">
            <v>10641.695</v>
          </cell>
          <cell r="Q18">
            <v>31925.084999999999</v>
          </cell>
          <cell r="R18">
            <v>32034</v>
          </cell>
          <cell r="S18" t="str">
            <v>USD</v>
          </cell>
          <cell r="T18" t="str">
            <v>DECEMBER, 2005</v>
          </cell>
          <cell r="U18">
            <v>38588</v>
          </cell>
          <cell r="V18" t="str">
            <v>FBN/0046047</v>
          </cell>
          <cell r="W18" t="str">
            <v/>
          </cell>
          <cell r="Y18">
            <v>32034</v>
          </cell>
          <cell r="Z18">
            <v>0</v>
          </cell>
          <cell r="AA18">
            <v>0</v>
          </cell>
          <cell r="AB18">
            <v>0</v>
          </cell>
          <cell r="AC18">
            <v>0</v>
          </cell>
        </row>
        <row r="19">
          <cell r="D19">
            <v>38596</v>
          </cell>
          <cell r="F19" t="str">
            <v>ZENITH</v>
          </cell>
          <cell r="G19" t="str">
            <v>STANDARD PLASTICS INDUSTRY (NIG.) LIMITED</v>
          </cell>
          <cell r="H19" t="str">
            <v>ASSORTED EVA SLIPPERS</v>
          </cell>
          <cell r="I19" t="str">
            <v>64.02.99.00</v>
          </cell>
          <cell r="J19" t="str">
            <v>SEPTEMBER, 2005</v>
          </cell>
          <cell r="K19" t="str">
            <v>NIGER</v>
          </cell>
          <cell r="L19" t="str">
            <v>KANO</v>
          </cell>
          <cell r="M19">
            <v>1.6</v>
          </cell>
          <cell r="N19" t="str">
            <v>FIRST</v>
          </cell>
          <cell r="O19">
            <v>31093.919999999998</v>
          </cell>
          <cell r="P19">
            <v>7773.48</v>
          </cell>
          <cell r="Q19">
            <v>23320.44</v>
          </cell>
          <cell r="R19">
            <v>23400</v>
          </cell>
          <cell r="S19" t="str">
            <v>USD</v>
          </cell>
          <cell r="T19" t="str">
            <v>DECEMBER, 2005</v>
          </cell>
          <cell r="U19">
            <v>38588</v>
          </cell>
          <cell r="V19" t="str">
            <v>FBN/0046045</v>
          </cell>
          <cell r="W19" t="str">
            <v/>
          </cell>
          <cell r="Y19">
            <v>23400</v>
          </cell>
          <cell r="Z19">
            <v>0</v>
          </cell>
          <cell r="AA19">
            <v>0</v>
          </cell>
          <cell r="AB19">
            <v>0</v>
          </cell>
          <cell r="AC19">
            <v>0</v>
          </cell>
        </row>
        <row r="20">
          <cell r="D20">
            <v>38596</v>
          </cell>
          <cell r="F20" t="str">
            <v>ECO</v>
          </cell>
          <cell r="G20" t="str">
            <v>STANDARD PLASTICS INDUSTRY (NIG.) LIMITED</v>
          </cell>
          <cell r="H20" t="str">
            <v>ASSORTED EVA SLIPPERS</v>
          </cell>
          <cell r="I20" t="str">
            <v>64.02.99.00</v>
          </cell>
          <cell r="J20" t="str">
            <v>SEPTEMBER, 2005</v>
          </cell>
          <cell r="K20" t="str">
            <v>BURKINA FASO</v>
          </cell>
          <cell r="L20" t="str">
            <v>JIBIYA BORDER</v>
          </cell>
          <cell r="M20">
            <v>30.7</v>
          </cell>
          <cell r="N20" t="str">
            <v>FIRST</v>
          </cell>
          <cell r="O20">
            <v>59942.17</v>
          </cell>
          <cell r="P20">
            <v>14985.5425</v>
          </cell>
          <cell r="Q20">
            <v>44956.627500000002</v>
          </cell>
          <cell r="R20">
            <v>45110</v>
          </cell>
          <cell r="S20" t="str">
            <v>USD</v>
          </cell>
          <cell r="T20" t="str">
            <v>DECEMBER, 2005</v>
          </cell>
          <cell r="U20">
            <v>38588</v>
          </cell>
          <cell r="V20" t="str">
            <v>FBN/0046046</v>
          </cell>
          <cell r="W20" t="str">
            <v/>
          </cell>
          <cell r="Y20">
            <v>45110</v>
          </cell>
          <cell r="Z20">
            <v>0</v>
          </cell>
          <cell r="AA20">
            <v>0</v>
          </cell>
          <cell r="AB20">
            <v>0</v>
          </cell>
          <cell r="AC20">
            <v>0</v>
          </cell>
        </row>
        <row r="21">
          <cell r="D21">
            <v>38596</v>
          </cell>
          <cell r="F21" t="str">
            <v>ZENITH</v>
          </cell>
          <cell r="G21" t="str">
            <v>VIVA METAL AND PLASTICS INDUSTRIES LIMITED</v>
          </cell>
          <cell r="H21" t="str">
            <v>ASSORTED POLY BAGS</v>
          </cell>
          <cell r="I21" t="str">
            <v>39.23.21.00</v>
          </cell>
          <cell r="J21" t="str">
            <v>SEPTEMBER, 2005</v>
          </cell>
          <cell r="K21" t="str">
            <v>NIGER</v>
          </cell>
          <cell r="L21" t="str">
            <v>JIBIYA BORDER</v>
          </cell>
          <cell r="M21">
            <v>16.7</v>
          </cell>
          <cell r="N21" t="str">
            <v>FIRST</v>
          </cell>
          <cell r="O21">
            <v>33070.379999999997</v>
          </cell>
          <cell r="P21">
            <v>8267.5949999999993</v>
          </cell>
          <cell r="Q21">
            <v>24802.785</v>
          </cell>
          <cell r="R21">
            <v>24887.4</v>
          </cell>
          <cell r="S21" t="str">
            <v>USD</v>
          </cell>
          <cell r="T21" t="str">
            <v>DECEMBER, 2005</v>
          </cell>
          <cell r="U21">
            <v>38588</v>
          </cell>
          <cell r="V21" t="str">
            <v>FBN/0046048</v>
          </cell>
          <cell r="W21" t="str">
            <v/>
          </cell>
          <cell r="Y21">
            <v>24887.4</v>
          </cell>
          <cell r="Z21">
            <v>0</v>
          </cell>
          <cell r="AA21">
            <v>0</v>
          </cell>
          <cell r="AB21">
            <v>0</v>
          </cell>
          <cell r="AC21">
            <v>0</v>
          </cell>
        </row>
        <row r="22">
          <cell r="D22">
            <v>38596</v>
          </cell>
          <cell r="F22" t="str">
            <v>GTB</v>
          </cell>
          <cell r="G22" t="str">
            <v>VIRGIN ENTERPRISES LIMITED</v>
          </cell>
          <cell r="H22" t="str">
            <v>CUT &amp; PEELED SUGARCANE AND ASSORTED VEGETABLES</v>
          </cell>
          <cell r="I22" t="str">
            <v>12.12.92.00</v>
          </cell>
          <cell r="J22" t="str">
            <v>SEPTEMBER, 2005</v>
          </cell>
          <cell r="K22" t="str">
            <v>UNITED KINGDOM</v>
          </cell>
          <cell r="L22" t="str">
            <v>MAKIA, KANO</v>
          </cell>
          <cell r="M22">
            <v>1.4</v>
          </cell>
          <cell r="N22" t="str">
            <v>GTB</v>
          </cell>
          <cell r="O22">
            <v>1458.16</v>
          </cell>
          <cell r="P22">
            <v>364.54</v>
          </cell>
          <cell r="Q22">
            <v>1093.6199999999999</v>
          </cell>
          <cell r="R22">
            <v>1097.5999999999999</v>
          </cell>
          <cell r="S22" t="str">
            <v>USD</v>
          </cell>
          <cell r="T22" t="str">
            <v>DECEMBER, 2005</v>
          </cell>
          <cell r="U22">
            <v>38590</v>
          </cell>
          <cell r="V22" t="str">
            <v>GTB/0003726</v>
          </cell>
          <cell r="W22" t="str">
            <v/>
          </cell>
          <cell r="Y22">
            <v>1097.5999999999999</v>
          </cell>
          <cell r="Z22">
            <v>0</v>
          </cell>
          <cell r="AA22">
            <v>0</v>
          </cell>
          <cell r="AB22">
            <v>0</v>
          </cell>
          <cell r="AC22">
            <v>0</v>
          </cell>
        </row>
        <row r="23">
          <cell r="D23">
            <v>38596</v>
          </cell>
          <cell r="F23" t="str">
            <v>FCMB</v>
          </cell>
          <cell r="G23" t="str">
            <v>UNIQUE LEATHER FINISHING CO. LIMITED</v>
          </cell>
          <cell r="H23" t="str">
            <v>FINISHED SHEEP SKIN LEATHER GRADE IV</v>
          </cell>
          <cell r="I23" t="str">
            <v>41.05.30.00</v>
          </cell>
          <cell r="J23" t="str">
            <v>SEPTEMBER, 2005</v>
          </cell>
          <cell r="K23" t="str">
            <v>SPAIN</v>
          </cell>
          <cell r="L23" t="str">
            <v>MAKIA, KANO</v>
          </cell>
          <cell r="M23">
            <v>3.9</v>
          </cell>
          <cell r="N23" t="str">
            <v>UBA</v>
          </cell>
          <cell r="O23">
            <v>203561.07</v>
          </cell>
          <cell r="P23">
            <v>50890.267500000002</v>
          </cell>
          <cell r="Q23">
            <v>152670.80249999999</v>
          </cell>
          <cell r="R23">
            <v>153226.25</v>
          </cell>
          <cell r="S23" t="str">
            <v>USD</v>
          </cell>
          <cell r="T23" t="str">
            <v>DECEMBER, 2005</v>
          </cell>
          <cell r="U23">
            <v>38588</v>
          </cell>
          <cell r="V23" t="str">
            <v>UBA/0000843</v>
          </cell>
          <cell r="W23" t="str">
            <v/>
          </cell>
          <cell r="Y23">
            <v>153226.25</v>
          </cell>
          <cell r="Z23">
            <v>0</v>
          </cell>
          <cell r="AA23">
            <v>0</v>
          </cell>
          <cell r="AB23">
            <v>0</v>
          </cell>
          <cell r="AC23">
            <v>0</v>
          </cell>
        </row>
        <row r="24">
          <cell r="D24">
            <v>38596</v>
          </cell>
          <cell r="F24" t="str">
            <v>WEMA</v>
          </cell>
          <cell r="G24" t="str">
            <v>FATA TANNING EPF</v>
          </cell>
          <cell r="H24" t="str">
            <v>CRUST/FINISHED GOAT AND SHEEP LEATHER -A394</v>
          </cell>
          <cell r="I24" t="str">
            <v>41.06.19.00</v>
          </cell>
          <cell r="J24" t="str">
            <v>SEPTEMBER, 2005</v>
          </cell>
          <cell r="K24" t="str">
            <v>CHINA</v>
          </cell>
          <cell r="L24" t="str">
            <v>MAKIA, KANO</v>
          </cell>
          <cell r="M24">
            <v>1</v>
          </cell>
          <cell r="N24" t="str">
            <v>UNION</v>
          </cell>
          <cell r="O24">
            <v>45524.58</v>
          </cell>
          <cell r="P24">
            <v>11381.145</v>
          </cell>
          <cell r="Q24">
            <v>34143.434999999998</v>
          </cell>
          <cell r="R24">
            <v>34259.919999999998</v>
          </cell>
          <cell r="S24" t="str">
            <v>USD</v>
          </cell>
          <cell r="T24" t="str">
            <v>DECEMBER, 2005</v>
          </cell>
          <cell r="U24">
            <v>38590</v>
          </cell>
          <cell r="V24" t="str">
            <v>UBN/0000288</v>
          </cell>
          <cell r="W24" t="str">
            <v/>
          </cell>
          <cell r="Y24">
            <v>34259.919999999998</v>
          </cell>
          <cell r="Z24">
            <v>0</v>
          </cell>
          <cell r="AA24">
            <v>0</v>
          </cell>
          <cell r="AB24">
            <v>0</v>
          </cell>
          <cell r="AC24">
            <v>0</v>
          </cell>
        </row>
        <row r="25">
          <cell r="D25">
            <v>38596</v>
          </cell>
          <cell r="F25" t="str">
            <v>NBM</v>
          </cell>
          <cell r="G25" t="str">
            <v>FATA TANNING EPF</v>
          </cell>
          <cell r="H25" t="str">
            <v>CRUST/FINISHED GOAT AND SHEEP LEATHER A-893</v>
          </cell>
          <cell r="I25" t="str">
            <v>41.06.19.00</v>
          </cell>
          <cell r="J25" t="str">
            <v>SEPTEMBER, 2005</v>
          </cell>
          <cell r="K25" t="str">
            <v>ITALY</v>
          </cell>
          <cell r="L25" t="str">
            <v>MAKIA, KANO</v>
          </cell>
          <cell r="M25">
            <v>2.2999999999999998</v>
          </cell>
          <cell r="N25" t="str">
            <v>UNION</v>
          </cell>
          <cell r="O25">
            <v>97137.87</v>
          </cell>
          <cell r="P25">
            <v>24284.467499999999</v>
          </cell>
          <cell r="Q25">
            <v>72853.402499999997</v>
          </cell>
          <cell r="R25">
            <v>73101.95</v>
          </cell>
          <cell r="S25" t="str">
            <v>USD</v>
          </cell>
          <cell r="T25" t="str">
            <v>DECEMBER, 2005</v>
          </cell>
          <cell r="U25">
            <v>38590</v>
          </cell>
          <cell r="V25" t="str">
            <v>UBN/0000286</v>
          </cell>
          <cell r="W25" t="str">
            <v/>
          </cell>
          <cell r="Y25">
            <v>73101.95</v>
          </cell>
          <cell r="Z25">
            <v>0</v>
          </cell>
          <cell r="AA25">
            <v>0</v>
          </cell>
          <cell r="AB25">
            <v>0</v>
          </cell>
          <cell r="AC25">
            <v>0</v>
          </cell>
        </row>
        <row r="26">
          <cell r="D26">
            <v>38596</v>
          </cell>
          <cell r="F26" t="str">
            <v>ZENITH</v>
          </cell>
          <cell r="G26" t="str">
            <v>MAMUDA INDUSTRIES (NIG) LIMITED</v>
          </cell>
          <cell r="H26" t="str">
            <v>PROCESSED FINISHED LEATHER</v>
          </cell>
          <cell r="I26" t="str">
            <v>41.06.19.00</v>
          </cell>
          <cell r="J26" t="str">
            <v>SEPTEMBER, 2005</v>
          </cell>
          <cell r="K26" t="str">
            <v>ITALY</v>
          </cell>
          <cell r="L26" t="str">
            <v>MAKIA, KANO</v>
          </cell>
          <cell r="M26">
            <v>6.2</v>
          </cell>
          <cell r="N26" t="str">
            <v>ZENITH</v>
          </cell>
          <cell r="O26">
            <v>339991.03999999998</v>
          </cell>
          <cell r="P26">
            <v>84997.759999999995</v>
          </cell>
          <cell r="Q26">
            <v>254993.28</v>
          </cell>
          <cell r="R26">
            <v>255921</v>
          </cell>
          <cell r="S26" t="str">
            <v>USD</v>
          </cell>
          <cell r="T26" t="str">
            <v>DECEMBER, 2005</v>
          </cell>
          <cell r="U26">
            <v>38590</v>
          </cell>
          <cell r="V26" t="str">
            <v>ZENITH/004573</v>
          </cell>
          <cell r="W26" t="str">
            <v/>
          </cell>
          <cell r="Y26">
            <v>255921</v>
          </cell>
          <cell r="Z26">
            <v>0</v>
          </cell>
          <cell r="AA26">
            <v>0</v>
          </cell>
          <cell r="AB26">
            <v>0</v>
          </cell>
          <cell r="AC26">
            <v>0</v>
          </cell>
        </row>
        <row r="27">
          <cell r="D27">
            <v>38596</v>
          </cell>
          <cell r="F27" t="str">
            <v>WEMA</v>
          </cell>
          <cell r="G27" t="str">
            <v>FATA TANNING EPF</v>
          </cell>
          <cell r="H27" t="str">
            <v>CRUST GAOT LEATHER A-898</v>
          </cell>
          <cell r="I27" t="str">
            <v>41.06.19.00</v>
          </cell>
          <cell r="J27" t="str">
            <v>SEPTEMBER, 2005</v>
          </cell>
          <cell r="K27" t="str">
            <v>UNITED KINGDOM</v>
          </cell>
          <cell r="L27" t="str">
            <v>NAIA, ABUJA</v>
          </cell>
          <cell r="M27">
            <v>0.6</v>
          </cell>
          <cell r="N27" t="str">
            <v>UNION</v>
          </cell>
          <cell r="O27">
            <v>42536.1</v>
          </cell>
          <cell r="P27">
            <v>10634.025</v>
          </cell>
          <cell r="Q27">
            <v>31902.075000000001</v>
          </cell>
          <cell r="R27">
            <v>32747.79</v>
          </cell>
          <cell r="S27" t="str">
            <v>USD</v>
          </cell>
          <cell r="T27" t="str">
            <v>DECEMBER, 2005</v>
          </cell>
          <cell r="U27">
            <v>38596</v>
          </cell>
          <cell r="V27" t="str">
            <v>UBN/0001608</v>
          </cell>
          <cell r="W27" t="str">
            <v/>
          </cell>
          <cell r="Y27">
            <v>32747.79</v>
          </cell>
          <cell r="Z27">
            <v>0</v>
          </cell>
          <cell r="AA27">
            <v>0</v>
          </cell>
          <cell r="AB27">
            <v>0</v>
          </cell>
          <cell r="AC27">
            <v>0</v>
          </cell>
        </row>
        <row r="28">
          <cell r="D28">
            <v>38596</v>
          </cell>
          <cell r="F28" t="str">
            <v>UBA</v>
          </cell>
          <cell r="G28" t="str">
            <v>KANOTAN S.A. LIMITED</v>
          </cell>
          <cell r="H28" t="str">
            <v>GOAT FINISHED LEATHER - NATURAL  TR GRADE 10</v>
          </cell>
          <cell r="I28" t="str">
            <v>41.06.19.00</v>
          </cell>
          <cell r="J28" t="str">
            <v>SEPTEMBER, 2005</v>
          </cell>
          <cell r="K28" t="str">
            <v>ITALY</v>
          </cell>
          <cell r="L28" t="str">
            <v>MAKIA, KANO</v>
          </cell>
          <cell r="M28">
            <v>0.5</v>
          </cell>
          <cell r="N28" t="str">
            <v>UBA</v>
          </cell>
          <cell r="O28">
            <v>21796.99</v>
          </cell>
          <cell r="P28">
            <v>5449.2475000000004</v>
          </cell>
          <cell r="Q28">
            <v>16347.7425</v>
          </cell>
          <cell r="R28">
            <v>16781.12</v>
          </cell>
          <cell r="S28" t="str">
            <v>USD</v>
          </cell>
          <cell r="T28" t="str">
            <v>DECEMBER, 2005</v>
          </cell>
          <cell r="U28">
            <v>38595</v>
          </cell>
          <cell r="V28" t="str">
            <v>UBA/0000845</v>
          </cell>
          <cell r="W28" t="str">
            <v/>
          </cell>
          <cell r="Y28">
            <v>16781.12</v>
          </cell>
          <cell r="Z28">
            <v>0</v>
          </cell>
          <cell r="AA28">
            <v>0</v>
          </cell>
          <cell r="AB28">
            <v>0</v>
          </cell>
          <cell r="AC28">
            <v>0</v>
          </cell>
        </row>
        <row r="29">
          <cell r="D29">
            <v>38596</v>
          </cell>
          <cell r="F29" t="str">
            <v>NBM</v>
          </cell>
          <cell r="G29" t="str">
            <v>FATA TANNING EPF</v>
          </cell>
          <cell r="H29" t="str">
            <v>CRUST GOAT LEATHER  A-895</v>
          </cell>
          <cell r="I29" t="str">
            <v>41.06.19.00</v>
          </cell>
          <cell r="J29" t="str">
            <v>SEPTEMBER, 2005</v>
          </cell>
          <cell r="K29" t="str">
            <v>EGYPT</v>
          </cell>
          <cell r="L29" t="str">
            <v>MAKIA, KANO</v>
          </cell>
          <cell r="M29">
            <v>1</v>
          </cell>
          <cell r="N29" t="str">
            <v>UNION</v>
          </cell>
          <cell r="O29">
            <v>50191.8</v>
          </cell>
          <cell r="P29">
            <v>12547.95</v>
          </cell>
          <cell r="Q29">
            <v>37643.85</v>
          </cell>
          <cell r="R29">
            <v>38641.769999999997</v>
          </cell>
          <cell r="S29" t="str">
            <v>USD</v>
          </cell>
          <cell r="T29" t="str">
            <v>DECEMBER, 2005</v>
          </cell>
          <cell r="U29">
            <v>38595</v>
          </cell>
          <cell r="V29" t="str">
            <v>UBN/0001606</v>
          </cell>
          <cell r="W29" t="str">
            <v/>
          </cell>
          <cell r="Y29">
            <v>38641.769999999997</v>
          </cell>
          <cell r="Z29">
            <v>0</v>
          </cell>
          <cell r="AA29">
            <v>0</v>
          </cell>
          <cell r="AB29">
            <v>0</v>
          </cell>
          <cell r="AC29">
            <v>0</v>
          </cell>
        </row>
        <row r="30">
          <cell r="D30">
            <v>38596</v>
          </cell>
          <cell r="F30" t="str">
            <v>ZENITH</v>
          </cell>
          <cell r="G30" t="str">
            <v>MARIO JOSE ENTERPRISES LIMITED</v>
          </cell>
          <cell r="H30" t="str">
            <v>PROCESSED FINISHED LEATHER</v>
          </cell>
          <cell r="I30" t="str">
            <v>41.06.19.00</v>
          </cell>
          <cell r="J30" t="str">
            <v>SEPTEMBER, 2005</v>
          </cell>
          <cell r="K30" t="str">
            <v>ITALY</v>
          </cell>
          <cell r="L30" t="str">
            <v>MAKIA, KANO</v>
          </cell>
          <cell r="M30">
            <v>2.6</v>
          </cell>
          <cell r="N30" t="str">
            <v>ZENITH</v>
          </cell>
          <cell r="O30">
            <v>133398.79</v>
          </cell>
          <cell r="P30">
            <v>33349.697500000002</v>
          </cell>
          <cell r="Q30">
            <v>100049.0925</v>
          </cell>
          <cell r="R30">
            <v>102955.26</v>
          </cell>
          <cell r="S30" t="str">
            <v>USD</v>
          </cell>
          <cell r="T30" t="str">
            <v>DECEMBER, 2005</v>
          </cell>
          <cell r="U30">
            <v>38595</v>
          </cell>
          <cell r="V30" t="str">
            <v>ZENITH/004574</v>
          </cell>
          <cell r="W30" t="str">
            <v/>
          </cell>
          <cell r="Y30">
            <v>102955.26</v>
          </cell>
          <cell r="Z30">
            <v>0</v>
          </cell>
          <cell r="AA30">
            <v>0</v>
          </cell>
          <cell r="AB30">
            <v>0</v>
          </cell>
          <cell r="AC30">
            <v>0</v>
          </cell>
        </row>
        <row r="31">
          <cell r="D31">
            <v>38596</v>
          </cell>
          <cell r="F31" t="str">
            <v>NBM</v>
          </cell>
          <cell r="G31" t="str">
            <v>FATA TANNING EPF</v>
          </cell>
          <cell r="H31" t="str">
            <v>CRUST/FINISHED GOAT AND SHEEP LEATHER A-897</v>
          </cell>
          <cell r="I31" t="str">
            <v>41.06.19.00</v>
          </cell>
          <cell r="J31" t="str">
            <v>SEPTEMBER, 2005</v>
          </cell>
          <cell r="K31" t="str">
            <v>ITALY</v>
          </cell>
          <cell r="L31" t="str">
            <v>MAKIA, KANO</v>
          </cell>
          <cell r="M31">
            <v>1.9</v>
          </cell>
          <cell r="N31" t="str">
            <v>UNION</v>
          </cell>
          <cell r="O31">
            <v>114999.32</v>
          </cell>
          <cell r="P31">
            <v>28749.83</v>
          </cell>
          <cell r="Q31">
            <v>86249.49</v>
          </cell>
          <cell r="R31">
            <v>88535.93</v>
          </cell>
          <cell r="S31" t="str">
            <v>USD</v>
          </cell>
          <cell r="T31" t="str">
            <v>DECEMBER, 2005</v>
          </cell>
          <cell r="U31">
            <v>38565</v>
          </cell>
          <cell r="V31" t="str">
            <v>UBN/0001605</v>
          </cell>
          <cell r="W31" t="str">
            <v/>
          </cell>
          <cell r="Y31">
            <v>88535.93</v>
          </cell>
          <cell r="Z31">
            <v>0</v>
          </cell>
          <cell r="AA31">
            <v>0</v>
          </cell>
          <cell r="AB31">
            <v>0</v>
          </cell>
          <cell r="AC31">
            <v>0</v>
          </cell>
        </row>
        <row r="32">
          <cell r="D32">
            <v>38596</v>
          </cell>
          <cell r="F32" t="str">
            <v>NBM</v>
          </cell>
          <cell r="G32" t="str">
            <v>FATA TANNING EPF</v>
          </cell>
          <cell r="H32" t="str">
            <v>CRUST/FINISHED GOAT AND SHEEP LEATHER A-896</v>
          </cell>
          <cell r="I32" t="str">
            <v>41.06.19.00</v>
          </cell>
          <cell r="J32" t="str">
            <v>SEPTEMBER, 2005</v>
          </cell>
          <cell r="K32" t="str">
            <v>CHINA</v>
          </cell>
          <cell r="L32" t="str">
            <v>MAKIA, KANO</v>
          </cell>
          <cell r="M32">
            <v>2.1</v>
          </cell>
          <cell r="N32" t="str">
            <v>UNION</v>
          </cell>
          <cell r="O32">
            <v>144308.31</v>
          </cell>
          <cell r="P32">
            <v>36077.077499999999</v>
          </cell>
          <cell r="Q32">
            <v>108231.2325</v>
          </cell>
          <cell r="R32">
            <v>111100.4</v>
          </cell>
          <cell r="S32" t="str">
            <v>USD</v>
          </cell>
          <cell r="T32" t="str">
            <v>DECEMBER, 2005</v>
          </cell>
          <cell r="U32">
            <v>38595</v>
          </cell>
          <cell r="V32" t="str">
            <v>UBN/0001604</v>
          </cell>
          <cell r="W32" t="str">
            <v/>
          </cell>
          <cell r="Y32">
            <v>111100.4</v>
          </cell>
          <cell r="Z32">
            <v>0</v>
          </cell>
          <cell r="AA32">
            <v>0</v>
          </cell>
          <cell r="AB32">
            <v>0</v>
          </cell>
          <cell r="AC32">
            <v>0</v>
          </cell>
        </row>
        <row r="33">
          <cell r="D33">
            <v>38596</v>
          </cell>
          <cell r="F33" t="str">
            <v>UBA</v>
          </cell>
          <cell r="G33" t="str">
            <v>KANOTAN S.A. LIMITED</v>
          </cell>
          <cell r="H33" t="str">
            <v>SHEEP FINISHED LEATHER- BROWN &amp; NATURAL TR GRADE</v>
          </cell>
          <cell r="I33" t="str">
            <v>41.05.30.00</v>
          </cell>
          <cell r="J33" t="str">
            <v>SEPTEMBER, 2005</v>
          </cell>
          <cell r="K33" t="str">
            <v>SPAIN</v>
          </cell>
          <cell r="L33" t="str">
            <v>MAKIA, KANO</v>
          </cell>
          <cell r="M33">
            <v>0.9</v>
          </cell>
          <cell r="N33" t="str">
            <v>UBA</v>
          </cell>
          <cell r="O33">
            <v>31586.09</v>
          </cell>
          <cell r="P33">
            <v>7896.5225</v>
          </cell>
          <cell r="Q33">
            <v>23689.567500000001</v>
          </cell>
          <cell r="R33">
            <v>24317.57</v>
          </cell>
          <cell r="S33" t="str">
            <v>USD</v>
          </cell>
          <cell r="T33" t="str">
            <v>DECEMBER, 2005</v>
          </cell>
          <cell r="U33">
            <v>38596</v>
          </cell>
          <cell r="V33" t="str">
            <v>UBA/0000847</v>
          </cell>
          <cell r="W33" t="str">
            <v/>
          </cell>
          <cell r="Y33">
            <v>24317.57</v>
          </cell>
          <cell r="Z33">
            <v>0</v>
          </cell>
          <cell r="AA33">
            <v>0</v>
          </cell>
          <cell r="AB33">
            <v>0</v>
          </cell>
          <cell r="AC33">
            <v>0</v>
          </cell>
        </row>
        <row r="34">
          <cell r="D34">
            <v>38597</v>
          </cell>
          <cell r="F34" t="str">
            <v>UNION</v>
          </cell>
          <cell r="G34" t="str">
            <v>DECENT BAG INDUSTRIES LIMITED</v>
          </cell>
          <cell r="H34" t="str">
            <v>ASSORTED POLYBAGS</v>
          </cell>
          <cell r="I34" t="str">
            <v>39.23.21.00</v>
          </cell>
          <cell r="J34" t="str">
            <v>SEPTEMBER, 2005</v>
          </cell>
          <cell r="K34" t="str">
            <v>NIGER</v>
          </cell>
          <cell r="L34" t="str">
            <v>JIBIYA BORDER</v>
          </cell>
          <cell r="M34">
            <v>31.1</v>
          </cell>
          <cell r="N34" t="str">
            <v>UNION</v>
          </cell>
          <cell r="O34">
            <v>72166.23</v>
          </cell>
          <cell r="P34">
            <v>18041.557499999999</v>
          </cell>
          <cell r="Q34">
            <v>54124.672500000001</v>
          </cell>
          <cell r="R34">
            <v>55559.5</v>
          </cell>
          <cell r="S34" t="str">
            <v>USD</v>
          </cell>
          <cell r="T34" t="str">
            <v>DECEMBER, 2005</v>
          </cell>
          <cell r="U34">
            <v>38595</v>
          </cell>
          <cell r="V34" t="str">
            <v>UBN/0000291</v>
          </cell>
          <cell r="W34" t="str">
            <v/>
          </cell>
          <cell r="Y34">
            <v>55559.5</v>
          </cell>
          <cell r="Z34">
            <v>0</v>
          </cell>
          <cell r="AA34">
            <v>0</v>
          </cell>
          <cell r="AB34">
            <v>0</v>
          </cell>
          <cell r="AC34">
            <v>0</v>
          </cell>
        </row>
        <row r="35">
          <cell r="D35">
            <v>38597</v>
          </cell>
          <cell r="F35" t="str">
            <v>ZENITH</v>
          </cell>
          <cell r="G35" t="str">
            <v>VIVA METAL AND PLASTICS INDUSTRIES LIMITED</v>
          </cell>
          <cell r="H35" t="str">
            <v>ASSORTED POLYBAGS</v>
          </cell>
          <cell r="I35" t="str">
            <v>39.23.21.00</v>
          </cell>
          <cell r="J35" t="str">
            <v>SEPTEMBER, 2005</v>
          </cell>
          <cell r="K35" t="str">
            <v>BURKINA FASO</v>
          </cell>
          <cell r="L35" t="str">
            <v>JIBIYA BORDER</v>
          </cell>
          <cell r="M35">
            <v>20.5</v>
          </cell>
          <cell r="N35" t="str">
            <v>FIRST</v>
          </cell>
          <cell r="O35">
            <v>39730.75</v>
          </cell>
          <cell r="P35">
            <v>9932.6875</v>
          </cell>
          <cell r="Q35">
            <v>29798.0625</v>
          </cell>
          <cell r="R35">
            <v>30588</v>
          </cell>
          <cell r="S35" t="str">
            <v>USD</v>
          </cell>
          <cell r="T35" t="str">
            <v>DECEMBER, 2005</v>
          </cell>
          <cell r="U35">
            <v>38595</v>
          </cell>
          <cell r="V35" t="str">
            <v>FBN/0046199</v>
          </cell>
          <cell r="W35" t="str">
            <v/>
          </cell>
          <cell r="Y35">
            <v>30588</v>
          </cell>
          <cell r="Z35">
            <v>0</v>
          </cell>
          <cell r="AA35">
            <v>0</v>
          </cell>
          <cell r="AB35">
            <v>0</v>
          </cell>
          <cell r="AC35">
            <v>0</v>
          </cell>
        </row>
        <row r="36">
          <cell r="D36">
            <v>38597</v>
          </cell>
          <cell r="F36" t="str">
            <v>ECO</v>
          </cell>
          <cell r="G36" t="str">
            <v>VIVA METAL AND PLASTICS INDUSTRIES LIMITED</v>
          </cell>
          <cell r="H36" t="str">
            <v>ASSORTED POLYBAGS</v>
          </cell>
          <cell r="I36" t="str">
            <v>39.23.21.00</v>
          </cell>
          <cell r="J36" t="str">
            <v>SEPTEMBER, 2005</v>
          </cell>
          <cell r="K36" t="str">
            <v>BURKINA FASO</v>
          </cell>
          <cell r="L36" t="str">
            <v>JIBIYA BORDER</v>
          </cell>
          <cell r="M36">
            <v>38</v>
          </cell>
          <cell r="N36" t="str">
            <v>FIRST</v>
          </cell>
          <cell r="O36">
            <v>77781.52</v>
          </cell>
          <cell r="P36">
            <v>19445.38</v>
          </cell>
          <cell r="Q36">
            <v>58336.14</v>
          </cell>
          <cell r="R36">
            <v>59882.6</v>
          </cell>
          <cell r="S36" t="str">
            <v>USD</v>
          </cell>
          <cell r="T36" t="str">
            <v>DECEMBER, 2005</v>
          </cell>
          <cell r="U36">
            <v>38595</v>
          </cell>
          <cell r="V36" t="str">
            <v>FBN/0046198</v>
          </cell>
          <cell r="W36" t="str">
            <v/>
          </cell>
          <cell r="Y36">
            <v>59882.6</v>
          </cell>
          <cell r="Z36">
            <v>0</v>
          </cell>
          <cell r="AA36">
            <v>0</v>
          </cell>
          <cell r="AB36">
            <v>0</v>
          </cell>
          <cell r="AC36">
            <v>0</v>
          </cell>
        </row>
        <row r="37">
          <cell r="D37">
            <v>38597</v>
          </cell>
          <cell r="F37" t="str">
            <v>ZENITH</v>
          </cell>
          <cell r="G37" t="str">
            <v>STANDARD PLASTICS INDUSTRY (NIG.) LIMITED</v>
          </cell>
          <cell r="H37" t="str">
            <v>ASSORTED EVA SLIPPERS</v>
          </cell>
          <cell r="I37" t="str">
            <v>64.02.99.00</v>
          </cell>
          <cell r="J37" t="str">
            <v>SEPTEMBER, 2005</v>
          </cell>
          <cell r="K37" t="str">
            <v>BURKINA FASO</v>
          </cell>
          <cell r="L37" t="str">
            <v>JIBIYA BORDER</v>
          </cell>
          <cell r="M37">
            <v>30.9</v>
          </cell>
          <cell r="N37" t="str">
            <v>FIRST</v>
          </cell>
          <cell r="O37">
            <v>58970.06</v>
          </cell>
          <cell r="P37">
            <v>14742.514999999999</v>
          </cell>
          <cell r="Q37">
            <v>44227.544999999998</v>
          </cell>
          <cell r="R37">
            <v>45400</v>
          </cell>
          <cell r="S37" t="str">
            <v>USD</v>
          </cell>
          <cell r="T37" t="str">
            <v>DECEMBER, 2005</v>
          </cell>
          <cell r="U37">
            <v>38595</v>
          </cell>
          <cell r="V37" t="str">
            <v>FBN/0046196</v>
          </cell>
          <cell r="W37" t="str">
            <v/>
          </cell>
          <cell r="Y37">
            <v>45400</v>
          </cell>
          <cell r="Z37">
            <v>0</v>
          </cell>
          <cell r="AA37">
            <v>0</v>
          </cell>
          <cell r="AB37">
            <v>0</v>
          </cell>
          <cell r="AC37">
            <v>0</v>
          </cell>
        </row>
        <row r="38">
          <cell r="D38">
            <v>38597</v>
          </cell>
          <cell r="F38" t="str">
            <v>ECO</v>
          </cell>
          <cell r="G38" t="str">
            <v>BALLY PLASTICS &amp; FOOTWEAR IND. (NIG) LTD</v>
          </cell>
          <cell r="H38" t="str">
            <v>ASSORTED PVC SLIPPERS</v>
          </cell>
          <cell r="I38" t="str">
            <v>64.02.99.00</v>
          </cell>
          <cell r="J38" t="str">
            <v>SEPTEMBER, 2005</v>
          </cell>
          <cell r="K38" t="str">
            <v>NIGER</v>
          </cell>
          <cell r="L38" t="str">
            <v>JIBIYA BORDER</v>
          </cell>
          <cell r="M38">
            <v>20.2</v>
          </cell>
          <cell r="N38" t="str">
            <v>FIRST</v>
          </cell>
          <cell r="O38">
            <v>26941.52</v>
          </cell>
          <cell r="P38">
            <v>6735.38</v>
          </cell>
          <cell r="Q38">
            <v>20206.14</v>
          </cell>
          <cell r="R38">
            <v>20741.8</v>
          </cell>
          <cell r="S38" t="str">
            <v>USD</v>
          </cell>
          <cell r="T38" t="str">
            <v>DECEMBER, 2005</v>
          </cell>
          <cell r="U38">
            <v>38595</v>
          </cell>
          <cell r="V38" t="str">
            <v>FBN/0046194</v>
          </cell>
          <cell r="W38" t="str">
            <v/>
          </cell>
          <cell r="Y38">
            <v>20741.8</v>
          </cell>
          <cell r="Z38">
            <v>0</v>
          </cell>
          <cell r="AA38">
            <v>0</v>
          </cell>
          <cell r="AB38">
            <v>0</v>
          </cell>
          <cell r="AC38">
            <v>0</v>
          </cell>
        </row>
        <row r="39">
          <cell r="D39">
            <v>38597</v>
          </cell>
          <cell r="F39" t="str">
            <v>UNION</v>
          </cell>
          <cell r="G39" t="str">
            <v>ASIA PLASTICS INDUSTRY (NIGERIA) LIMITED</v>
          </cell>
          <cell r="H39" t="str">
            <v>ASSORTED EVA SLIPPERS</v>
          </cell>
          <cell r="I39" t="str">
            <v>64.02.99.00</v>
          </cell>
          <cell r="J39" t="str">
            <v>SEPTEMBER, 2005</v>
          </cell>
          <cell r="K39" t="str">
            <v>NIGER</v>
          </cell>
          <cell r="L39" t="str">
            <v>JIBIYA BORDER</v>
          </cell>
          <cell r="M39">
            <v>15.8</v>
          </cell>
          <cell r="N39" t="str">
            <v>UNION</v>
          </cell>
          <cell r="O39">
            <v>30199.43</v>
          </cell>
          <cell r="P39">
            <v>7549.8575000000001</v>
          </cell>
          <cell r="Q39">
            <v>22649.572499999998</v>
          </cell>
          <cell r="R39">
            <v>23250</v>
          </cell>
          <cell r="S39" t="str">
            <v>USD</v>
          </cell>
          <cell r="T39" t="str">
            <v>DECEMBER, 2005</v>
          </cell>
          <cell r="U39">
            <v>38595</v>
          </cell>
          <cell r="V39" t="str">
            <v>UBN/0000289</v>
          </cell>
          <cell r="W39" t="str">
            <v/>
          </cell>
          <cell r="Y39">
            <v>23250</v>
          </cell>
          <cell r="Z39">
            <v>0</v>
          </cell>
          <cell r="AA39">
            <v>0</v>
          </cell>
          <cell r="AB39">
            <v>0</v>
          </cell>
          <cell r="AC39">
            <v>0</v>
          </cell>
        </row>
        <row r="40">
          <cell r="D40">
            <v>38597</v>
          </cell>
          <cell r="F40" t="str">
            <v>UBA</v>
          </cell>
          <cell r="G40" t="str">
            <v>ASIA PLASTICS INDUSTRY (NIGERIA) LIMITED</v>
          </cell>
          <cell r="H40" t="str">
            <v>ASSORTED EVA SLIPPERS</v>
          </cell>
          <cell r="I40" t="str">
            <v>64.02.99.00</v>
          </cell>
          <cell r="J40" t="str">
            <v>SEPTEMBER, 2005</v>
          </cell>
          <cell r="K40" t="str">
            <v>BURKINA FASO</v>
          </cell>
          <cell r="L40" t="str">
            <v>JIBIYA BORDER</v>
          </cell>
          <cell r="M40">
            <v>15.3</v>
          </cell>
          <cell r="N40" t="str">
            <v>FIRST</v>
          </cell>
          <cell r="O40">
            <v>29296.69</v>
          </cell>
          <cell r="P40">
            <v>7324.1724999999997</v>
          </cell>
          <cell r="Q40">
            <v>21972.517500000002</v>
          </cell>
          <cell r="R40">
            <v>22555</v>
          </cell>
          <cell r="S40" t="str">
            <v>USD</v>
          </cell>
          <cell r="T40" t="str">
            <v>DECEMBER, 2005</v>
          </cell>
          <cell r="U40">
            <v>38595</v>
          </cell>
          <cell r="V40" t="str">
            <v>FBN/0046192</v>
          </cell>
          <cell r="W40" t="str">
            <v/>
          </cell>
          <cell r="Y40">
            <v>22555</v>
          </cell>
          <cell r="Z40">
            <v>0</v>
          </cell>
          <cell r="AA40">
            <v>0</v>
          </cell>
          <cell r="AB40">
            <v>0</v>
          </cell>
          <cell r="AC40">
            <v>0</v>
          </cell>
        </row>
        <row r="41">
          <cell r="D41">
            <v>38597</v>
          </cell>
          <cell r="F41" t="str">
            <v>ECO</v>
          </cell>
          <cell r="G41" t="str">
            <v>STANDARD PLASTICS INDUSTRY (NIG.) LIMITED</v>
          </cell>
          <cell r="H41" t="str">
            <v>ASSORTED EVA SLIPPERS</v>
          </cell>
          <cell r="I41" t="str">
            <v>64.02.99.00</v>
          </cell>
          <cell r="J41" t="str">
            <v>SEPTEMBER, 2005</v>
          </cell>
          <cell r="K41" t="str">
            <v>BURKINA FASO</v>
          </cell>
          <cell r="L41" t="str">
            <v>JIBIYA BORDER</v>
          </cell>
          <cell r="M41">
            <v>15.2</v>
          </cell>
          <cell r="N41" t="str">
            <v>FIRST</v>
          </cell>
          <cell r="O41">
            <v>30394.26</v>
          </cell>
          <cell r="P41">
            <v>7598.5649999999996</v>
          </cell>
          <cell r="Q41">
            <v>22795.695</v>
          </cell>
          <cell r="R41">
            <v>23400</v>
          </cell>
          <cell r="S41" t="str">
            <v>USD</v>
          </cell>
          <cell r="T41" t="str">
            <v>DECEMBER, 2005</v>
          </cell>
          <cell r="U41">
            <v>38595</v>
          </cell>
          <cell r="V41" t="str">
            <v>FBN/0046197</v>
          </cell>
          <cell r="W41" t="str">
            <v/>
          </cell>
          <cell r="Y41">
            <v>23400</v>
          </cell>
          <cell r="Z41">
            <v>0</v>
          </cell>
          <cell r="AA41">
            <v>0</v>
          </cell>
          <cell r="AB41">
            <v>0</v>
          </cell>
          <cell r="AC41">
            <v>0</v>
          </cell>
        </row>
        <row r="42">
          <cell r="D42">
            <v>38597</v>
          </cell>
          <cell r="F42" t="str">
            <v>UNION</v>
          </cell>
          <cell r="G42" t="str">
            <v>ASIA PLASTICS INDUSTRY (NIGERIA) LIMITED</v>
          </cell>
          <cell r="H42" t="str">
            <v>ASSORTED EVA SLIPPERS</v>
          </cell>
          <cell r="I42" t="str">
            <v>64.02.99.00</v>
          </cell>
          <cell r="J42" t="str">
            <v>SEPTEMBER, 2005</v>
          </cell>
          <cell r="K42" t="str">
            <v>NIGER</v>
          </cell>
          <cell r="L42" t="str">
            <v>JIBIYA BORDER</v>
          </cell>
          <cell r="M42">
            <v>30</v>
          </cell>
          <cell r="N42" t="str">
            <v>UNION</v>
          </cell>
          <cell r="O42">
            <v>59346.74</v>
          </cell>
          <cell r="P42">
            <v>14836.684999999999</v>
          </cell>
          <cell r="Q42">
            <v>44510.055</v>
          </cell>
          <cell r="R42">
            <v>45690</v>
          </cell>
          <cell r="S42" t="str">
            <v>USD</v>
          </cell>
          <cell r="T42" t="str">
            <v>DECEMBER, 2005</v>
          </cell>
          <cell r="U42">
            <v>38595</v>
          </cell>
          <cell r="V42" t="str">
            <v>UBN/0000290</v>
          </cell>
          <cell r="W42" t="str">
            <v/>
          </cell>
          <cell r="Y42">
            <v>45690</v>
          </cell>
          <cell r="Z42">
            <v>0</v>
          </cell>
          <cell r="AA42">
            <v>0</v>
          </cell>
          <cell r="AB42">
            <v>0</v>
          </cell>
          <cell r="AC42">
            <v>0</v>
          </cell>
        </row>
        <row r="43">
          <cell r="D43">
            <v>38597</v>
          </cell>
          <cell r="F43" t="str">
            <v>ZENITH</v>
          </cell>
          <cell r="G43" t="str">
            <v>BALLY PLASTICS &amp; FOOTWEAR IND. (NIG) LTD</v>
          </cell>
          <cell r="H43" t="str">
            <v>ASSORTED PVC SLIPPERS</v>
          </cell>
          <cell r="I43" t="str">
            <v>64.02.99.00</v>
          </cell>
          <cell r="J43" t="str">
            <v>SEPTEMBER, 2005</v>
          </cell>
          <cell r="K43" t="str">
            <v>BURKINA FASO</v>
          </cell>
          <cell r="L43" t="str">
            <v>JIBIYA BORDER</v>
          </cell>
          <cell r="M43">
            <v>24.8</v>
          </cell>
          <cell r="N43" t="str">
            <v>FIRST</v>
          </cell>
          <cell r="O43">
            <v>30559.48</v>
          </cell>
          <cell r="P43">
            <v>7639.87</v>
          </cell>
          <cell r="Q43">
            <v>22919.61</v>
          </cell>
          <cell r="R43">
            <v>23527.200000000001</v>
          </cell>
          <cell r="S43" t="str">
            <v>USD</v>
          </cell>
          <cell r="T43" t="str">
            <v>DECEMBER, 2005</v>
          </cell>
          <cell r="U43">
            <v>38595</v>
          </cell>
          <cell r="V43" t="str">
            <v>FBN/0046193</v>
          </cell>
          <cell r="W43" t="str">
            <v/>
          </cell>
          <cell r="Y43">
            <v>23527.200000000001</v>
          </cell>
          <cell r="Z43">
            <v>0</v>
          </cell>
          <cell r="AA43">
            <v>0</v>
          </cell>
          <cell r="AB43">
            <v>0</v>
          </cell>
          <cell r="AC43">
            <v>0</v>
          </cell>
        </row>
        <row r="44">
          <cell r="D44">
            <v>38597</v>
          </cell>
          <cell r="F44" t="str">
            <v>UNION</v>
          </cell>
          <cell r="G44" t="str">
            <v>DECENT BAG INDUSTRIES LIMITED</v>
          </cell>
          <cell r="H44" t="str">
            <v>ASSORTED POLYBAGS</v>
          </cell>
          <cell r="I44" t="str">
            <v>39.23.21.00</v>
          </cell>
          <cell r="J44" t="str">
            <v>SEPTEMBER, 2005</v>
          </cell>
          <cell r="K44" t="str">
            <v>BURKINA FASO</v>
          </cell>
          <cell r="L44" t="str">
            <v>JIBIYA BORDER</v>
          </cell>
          <cell r="M44">
            <v>36.200000000000003</v>
          </cell>
          <cell r="N44" t="str">
            <v>UNION</v>
          </cell>
          <cell r="O44">
            <v>58117.98</v>
          </cell>
          <cell r="P44">
            <v>14529.495000000001</v>
          </cell>
          <cell r="Q44">
            <v>43588.485000000001</v>
          </cell>
          <cell r="R44">
            <v>44744</v>
          </cell>
          <cell r="S44" t="str">
            <v>USD</v>
          </cell>
          <cell r="T44" t="str">
            <v>DECEMBER, 2005</v>
          </cell>
          <cell r="U44">
            <v>38595</v>
          </cell>
          <cell r="V44" t="str">
            <v>UBN/0001601</v>
          </cell>
          <cell r="W44" t="str">
            <v/>
          </cell>
          <cell r="Y44">
            <v>44744</v>
          </cell>
          <cell r="Z44">
            <v>0</v>
          </cell>
          <cell r="AA44">
            <v>0</v>
          </cell>
          <cell r="AB44">
            <v>0</v>
          </cell>
          <cell r="AC44">
            <v>0</v>
          </cell>
        </row>
        <row r="45">
          <cell r="D45">
            <v>38597</v>
          </cell>
          <cell r="F45" t="str">
            <v>ECO</v>
          </cell>
          <cell r="G45" t="str">
            <v>BALLY PLASTICS &amp; FOOTWEAR IND. (NIG) LTD</v>
          </cell>
          <cell r="H45" t="str">
            <v>ASSORTED PVC SLIPPERS</v>
          </cell>
          <cell r="I45" t="str">
            <v>64.02.99.00</v>
          </cell>
          <cell r="J45" t="str">
            <v>SEPTEMBER, 2005</v>
          </cell>
          <cell r="K45" t="str">
            <v>BURKINA FASO</v>
          </cell>
          <cell r="L45" t="str">
            <v>JIBIYA BORDER</v>
          </cell>
          <cell r="M45">
            <v>22.7</v>
          </cell>
          <cell r="N45" t="str">
            <v>FIRST</v>
          </cell>
          <cell r="O45">
            <v>27511.74</v>
          </cell>
          <cell r="P45">
            <v>6877.9350000000004</v>
          </cell>
          <cell r="Q45">
            <v>20633.805</v>
          </cell>
          <cell r="R45">
            <v>21180.799999999999</v>
          </cell>
          <cell r="S45" t="str">
            <v>USD</v>
          </cell>
          <cell r="T45" t="str">
            <v>DECEMBER, 2005</v>
          </cell>
          <cell r="U45">
            <v>38595</v>
          </cell>
          <cell r="V45" t="str">
            <v>FBN/0046195</v>
          </cell>
          <cell r="W45" t="str">
            <v/>
          </cell>
          <cell r="Y45">
            <v>21180.799999999999</v>
          </cell>
          <cell r="Z45">
            <v>0</v>
          </cell>
          <cell r="AA45">
            <v>0</v>
          </cell>
          <cell r="AB45">
            <v>0</v>
          </cell>
          <cell r="AC45">
            <v>0</v>
          </cell>
        </row>
        <row r="46">
          <cell r="D46">
            <v>38597</v>
          </cell>
          <cell r="F46" t="str">
            <v>UBA</v>
          </cell>
          <cell r="G46" t="str">
            <v>ASIA PLASTICS INDUSTRY (NIGERIA) LIMITED</v>
          </cell>
          <cell r="H46" t="str">
            <v>ASSORTED EVA SLIPPERS</v>
          </cell>
          <cell r="I46" t="str">
            <v>64.02.99.00</v>
          </cell>
          <cell r="J46" t="str">
            <v>SEPTEMBER, 2005</v>
          </cell>
          <cell r="K46" t="str">
            <v>NIGER</v>
          </cell>
          <cell r="L46" t="str">
            <v>JIBIYA BORDER</v>
          </cell>
          <cell r="M46">
            <v>30.8</v>
          </cell>
          <cell r="N46" t="str">
            <v>FIRST</v>
          </cell>
          <cell r="O46">
            <v>58898.62</v>
          </cell>
          <cell r="P46">
            <v>14724.655000000001</v>
          </cell>
          <cell r="Q46">
            <v>44173.964999999997</v>
          </cell>
          <cell r="R46">
            <v>45345</v>
          </cell>
          <cell r="S46" t="str">
            <v>USD</v>
          </cell>
          <cell r="T46" t="str">
            <v>DECEMBER, 2005</v>
          </cell>
          <cell r="U46">
            <v>38595</v>
          </cell>
          <cell r="V46" t="str">
            <v>FBN/0046191</v>
          </cell>
          <cell r="W46" t="str">
            <v/>
          </cell>
          <cell r="Y46">
            <v>45345</v>
          </cell>
          <cell r="Z46">
            <v>0</v>
          </cell>
          <cell r="AA46">
            <v>0</v>
          </cell>
          <cell r="AB46">
            <v>0</v>
          </cell>
          <cell r="AC46">
            <v>0</v>
          </cell>
        </row>
        <row r="47">
          <cell r="D47">
            <v>38597</v>
          </cell>
          <cell r="F47" t="str">
            <v>GTB</v>
          </cell>
          <cell r="G47" t="str">
            <v>VIRGIN ENTERPRISES LIMITED</v>
          </cell>
          <cell r="H47" t="str">
            <v>SUGARCANE AND FRESH PEANUTS</v>
          </cell>
          <cell r="I47" t="str">
            <v>12.12.92.00</v>
          </cell>
          <cell r="J47" t="str">
            <v>SEPTEMBER, 2005</v>
          </cell>
          <cell r="K47" t="str">
            <v>UNITED KINGDOM</v>
          </cell>
          <cell r="L47" t="str">
            <v>MAKIA, KANO</v>
          </cell>
          <cell r="M47">
            <v>1</v>
          </cell>
          <cell r="N47" t="str">
            <v>GTB</v>
          </cell>
          <cell r="O47">
            <v>1036.56</v>
          </cell>
          <cell r="P47">
            <v>259.14</v>
          </cell>
          <cell r="Q47">
            <v>777.42</v>
          </cell>
          <cell r="R47">
            <v>800</v>
          </cell>
          <cell r="S47" t="str">
            <v>USD</v>
          </cell>
          <cell r="T47" t="str">
            <v>DECEMBER, 2005</v>
          </cell>
          <cell r="U47">
            <v>38597</v>
          </cell>
          <cell r="V47" t="str">
            <v>GTB/0003727</v>
          </cell>
          <cell r="W47" t="str">
            <v/>
          </cell>
          <cell r="Y47">
            <v>800</v>
          </cell>
          <cell r="Z47">
            <v>0</v>
          </cell>
          <cell r="AA47">
            <v>0</v>
          </cell>
          <cell r="AB47">
            <v>0</v>
          </cell>
          <cell r="AC47">
            <v>0</v>
          </cell>
        </row>
        <row r="48">
          <cell r="D48">
            <v>38597</v>
          </cell>
          <cell r="F48" t="str">
            <v>ECO</v>
          </cell>
          <cell r="G48" t="str">
            <v>VIVA METAL AND PLASTICS INDUSTRIES LIMITED</v>
          </cell>
          <cell r="H48" t="str">
            <v>ASSORTED POLYBAGS</v>
          </cell>
          <cell r="I48" t="str">
            <v>39.23.21.00</v>
          </cell>
          <cell r="J48" t="str">
            <v>SEPTEMBER, 2005</v>
          </cell>
          <cell r="K48" t="str">
            <v>GHANA</v>
          </cell>
          <cell r="L48" t="str">
            <v>APAPA PORT</v>
          </cell>
          <cell r="M48">
            <v>17.600000000000001</v>
          </cell>
          <cell r="N48" t="str">
            <v>FIRST</v>
          </cell>
          <cell r="O48">
            <v>24679.1</v>
          </cell>
          <cell r="P48">
            <v>6169.7749999999996</v>
          </cell>
          <cell r="Q48">
            <v>18509.325000000001</v>
          </cell>
          <cell r="R48">
            <v>19000</v>
          </cell>
          <cell r="S48" t="str">
            <v>USD</v>
          </cell>
          <cell r="T48" t="str">
            <v>DECEMBER, 2005</v>
          </cell>
          <cell r="U48">
            <v>38595</v>
          </cell>
          <cell r="V48" t="str">
            <v>FBN/0046200</v>
          </cell>
          <cell r="W48" t="str">
            <v/>
          </cell>
          <cell r="Y48">
            <v>19000</v>
          </cell>
          <cell r="Z48">
            <v>0</v>
          </cell>
          <cell r="AA48">
            <v>0</v>
          </cell>
          <cell r="AB48">
            <v>0</v>
          </cell>
          <cell r="AC48">
            <v>0</v>
          </cell>
        </row>
        <row r="49">
          <cell r="D49">
            <v>38600</v>
          </cell>
          <cell r="F49" t="str">
            <v>UNION</v>
          </cell>
          <cell r="G49" t="str">
            <v>AFRICAN TEXTILE MANUFACTURERS LIMITED</v>
          </cell>
          <cell r="H49" t="str">
            <v>100% COTTON PRINTED FABRICS</v>
          </cell>
          <cell r="I49" t="str">
            <v>52.09.59.00</v>
          </cell>
          <cell r="J49" t="str">
            <v>SEPTEMBER, 2005</v>
          </cell>
          <cell r="K49" t="str">
            <v>MALI</v>
          </cell>
          <cell r="L49" t="str">
            <v>IDI-IROKO BORDER</v>
          </cell>
          <cell r="M49">
            <v>21.4</v>
          </cell>
          <cell r="N49" t="str">
            <v>UNION</v>
          </cell>
          <cell r="O49">
            <v>273508</v>
          </cell>
          <cell r="P49">
            <v>68377</v>
          </cell>
          <cell r="Q49">
            <v>205131</v>
          </cell>
          <cell r="R49">
            <v>205800</v>
          </cell>
          <cell r="S49" t="str">
            <v>USD</v>
          </cell>
          <cell r="T49" t="str">
            <v>DECEMBER, 2005</v>
          </cell>
          <cell r="U49">
            <v>38597</v>
          </cell>
          <cell r="V49" t="str">
            <v>UBN/0001609</v>
          </cell>
          <cell r="W49" t="str">
            <v/>
          </cell>
          <cell r="Y49">
            <v>205800</v>
          </cell>
          <cell r="Z49">
            <v>0</v>
          </cell>
          <cell r="AA49">
            <v>0</v>
          </cell>
          <cell r="AB49">
            <v>0</v>
          </cell>
          <cell r="AC49">
            <v>0</v>
          </cell>
        </row>
        <row r="50">
          <cell r="D50">
            <v>38600</v>
          </cell>
          <cell r="F50" t="str">
            <v>UNION</v>
          </cell>
          <cell r="G50" t="str">
            <v>AFRICAN TEXTILE MANUFACTURERS LIMITED</v>
          </cell>
          <cell r="H50" t="str">
            <v xml:space="preserve">100% COTTON PRINTED FABRICS </v>
          </cell>
          <cell r="I50" t="str">
            <v>52.09.59.00</v>
          </cell>
          <cell r="J50" t="str">
            <v>SEPTEMBER, 2005</v>
          </cell>
          <cell r="K50" t="str">
            <v>MALI</v>
          </cell>
          <cell r="L50" t="str">
            <v>IDI-IROKO BORDER</v>
          </cell>
          <cell r="M50">
            <v>19.600000000000001</v>
          </cell>
          <cell r="N50" t="str">
            <v>UNION</v>
          </cell>
          <cell r="O50">
            <v>247593</v>
          </cell>
          <cell r="P50">
            <v>61898.25</v>
          </cell>
          <cell r="Q50">
            <v>185694.75</v>
          </cell>
          <cell r="R50">
            <v>186300</v>
          </cell>
          <cell r="S50" t="str">
            <v>USD</v>
          </cell>
          <cell r="T50" t="str">
            <v>DECEMBER, 2005</v>
          </cell>
          <cell r="U50">
            <v>38597</v>
          </cell>
          <cell r="V50" t="str">
            <v>UBN/0001611</v>
          </cell>
          <cell r="W50" t="str">
            <v/>
          </cell>
          <cell r="Y50">
            <v>186300</v>
          </cell>
          <cell r="Z50">
            <v>0</v>
          </cell>
          <cell r="AA50">
            <v>0</v>
          </cell>
          <cell r="AB50">
            <v>0</v>
          </cell>
          <cell r="AC50">
            <v>0</v>
          </cell>
        </row>
        <row r="51">
          <cell r="D51">
            <v>38600</v>
          </cell>
          <cell r="F51" t="str">
            <v>UNION</v>
          </cell>
          <cell r="G51" t="str">
            <v>AFRICAN TEXTILE MANUFACTURERS LIMITED</v>
          </cell>
          <cell r="H51" t="str">
            <v>100% COTTON PRINTED FABRICS</v>
          </cell>
          <cell r="I51" t="str">
            <v>52.09.59.00</v>
          </cell>
          <cell r="J51" t="str">
            <v>SEPTEMBER, 2005</v>
          </cell>
          <cell r="K51" t="str">
            <v>MALI</v>
          </cell>
          <cell r="L51" t="str">
            <v>IDI-IROKO BORDER</v>
          </cell>
          <cell r="M51">
            <v>20.5</v>
          </cell>
          <cell r="N51" t="str">
            <v>UNION</v>
          </cell>
          <cell r="O51">
            <v>266092</v>
          </cell>
          <cell r="P51">
            <v>66523</v>
          </cell>
          <cell r="Q51">
            <v>199569</v>
          </cell>
          <cell r="R51">
            <v>200220</v>
          </cell>
          <cell r="S51" t="str">
            <v>USD</v>
          </cell>
          <cell r="T51" t="str">
            <v>DECEMBER, 2005</v>
          </cell>
          <cell r="U51">
            <v>38597</v>
          </cell>
          <cell r="V51" t="str">
            <v>UBN/0001612</v>
          </cell>
          <cell r="W51" t="str">
            <v/>
          </cell>
          <cell r="Y51">
            <v>200220</v>
          </cell>
          <cell r="Z51">
            <v>0</v>
          </cell>
          <cell r="AA51">
            <v>0</v>
          </cell>
          <cell r="AB51">
            <v>0</v>
          </cell>
          <cell r="AC51">
            <v>0</v>
          </cell>
        </row>
        <row r="52">
          <cell r="D52">
            <v>38602</v>
          </cell>
          <cell r="F52" t="str">
            <v>WEMA</v>
          </cell>
          <cell r="G52" t="str">
            <v>FATA TANNING EPF</v>
          </cell>
          <cell r="H52" t="str">
            <v>CRUST/FINISHED GOAT AND SHEEP LEATHER A-901</v>
          </cell>
          <cell r="I52" t="str">
            <v>41.06.19.00</v>
          </cell>
          <cell r="J52" t="str">
            <v>SEPTEMBER, 2005</v>
          </cell>
          <cell r="K52" t="str">
            <v>CHINA</v>
          </cell>
          <cell r="L52" t="str">
            <v>NAIA, ABUJA</v>
          </cell>
          <cell r="M52">
            <v>2.9</v>
          </cell>
          <cell r="N52" t="str">
            <v>UNION</v>
          </cell>
          <cell r="O52">
            <v>205792.69</v>
          </cell>
          <cell r="P52">
            <v>51448.172500000001</v>
          </cell>
          <cell r="Q52">
            <v>154344.51749999999</v>
          </cell>
          <cell r="R52">
            <v>158436.13</v>
          </cell>
          <cell r="S52" t="str">
            <v>USD</v>
          </cell>
          <cell r="T52" t="str">
            <v>DECEMBER, 2005</v>
          </cell>
          <cell r="U52">
            <v>38600</v>
          </cell>
          <cell r="V52" t="str">
            <v>UBN/0001617</v>
          </cell>
          <cell r="W52" t="str">
            <v/>
          </cell>
          <cell r="Y52">
            <v>158436.13</v>
          </cell>
          <cell r="Z52">
            <v>0</v>
          </cell>
          <cell r="AA52">
            <v>0</v>
          </cell>
          <cell r="AB52">
            <v>0</v>
          </cell>
          <cell r="AC52">
            <v>0</v>
          </cell>
        </row>
        <row r="53">
          <cell r="D53">
            <v>38602</v>
          </cell>
          <cell r="F53" t="str">
            <v>NBM</v>
          </cell>
          <cell r="G53" t="str">
            <v>FATA TANNING EPF</v>
          </cell>
          <cell r="H53" t="str">
            <v>FINISHED GOAT/SHEEP LEATHER A-900</v>
          </cell>
          <cell r="I53" t="str">
            <v>41.06.19.00</v>
          </cell>
          <cell r="J53" t="str">
            <v>SEPTEMBER, 2005</v>
          </cell>
          <cell r="K53" t="str">
            <v>ITALY</v>
          </cell>
          <cell r="L53" t="str">
            <v>NAIA, ABUJA</v>
          </cell>
          <cell r="M53">
            <v>0.7</v>
          </cell>
          <cell r="N53" t="str">
            <v>UNION</v>
          </cell>
          <cell r="O53">
            <v>55152.45</v>
          </cell>
          <cell r="P53">
            <v>13788.112499999999</v>
          </cell>
          <cell r="Q53">
            <v>41364.337500000001</v>
          </cell>
          <cell r="R53">
            <v>42460.89</v>
          </cell>
          <cell r="S53" t="str">
            <v>USD</v>
          </cell>
          <cell r="T53" t="str">
            <v>DECEMBER, 2005</v>
          </cell>
          <cell r="U53">
            <v>38600</v>
          </cell>
          <cell r="V53" t="str">
            <v>UBN/0001618</v>
          </cell>
          <cell r="W53" t="str">
            <v/>
          </cell>
          <cell r="Y53">
            <v>42460.89</v>
          </cell>
          <cell r="Z53">
            <v>0</v>
          </cell>
          <cell r="AA53">
            <v>0</v>
          </cell>
          <cell r="AB53">
            <v>0</v>
          </cell>
          <cell r="AC53">
            <v>0</v>
          </cell>
        </row>
        <row r="54">
          <cell r="D54">
            <v>38602</v>
          </cell>
          <cell r="F54" t="str">
            <v>WEMA</v>
          </cell>
          <cell r="G54" t="str">
            <v>FATA TANNING EPF</v>
          </cell>
          <cell r="H54" t="str">
            <v>CRUST/FINISHED GAOT AND SHEEP LEATHER A-899</v>
          </cell>
          <cell r="I54" t="str">
            <v>41.06.19.00</v>
          </cell>
          <cell r="J54" t="str">
            <v>SEPTEMBER, 2005</v>
          </cell>
          <cell r="K54" t="str">
            <v>SPAIN</v>
          </cell>
          <cell r="L54" t="str">
            <v>NAIA, ABUJA</v>
          </cell>
          <cell r="M54">
            <v>0.7</v>
          </cell>
          <cell r="N54" t="str">
            <v>UNION</v>
          </cell>
          <cell r="O54">
            <v>41818.5</v>
          </cell>
          <cell r="P54">
            <v>10454.625</v>
          </cell>
          <cell r="Q54">
            <v>31363.875</v>
          </cell>
          <cell r="R54">
            <v>32195.32</v>
          </cell>
          <cell r="S54" t="str">
            <v>USD</v>
          </cell>
          <cell r="T54" t="str">
            <v>DECEMBER, 2005</v>
          </cell>
          <cell r="U54">
            <v>38600</v>
          </cell>
          <cell r="V54" t="str">
            <v>UBN/0001615</v>
          </cell>
          <cell r="W54" t="str">
            <v/>
          </cell>
          <cell r="Y54">
            <v>32195.32</v>
          </cell>
          <cell r="Z54">
            <v>0</v>
          </cell>
          <cell r="AA54">
            <v>0</v>
          </cell>
          <cell r="AB54">
            <v>0</v>
          </cell>
          <cell r="AC54">
            <v>0</v>
          </cell>
        </row>
        <row r="55">
          <cell r="D55">
            <v>38602</v>
          </cell>
          <cell r="F55" t="str">
            <v>UNION</v>
          </cell>
          <cell r="G55" t="str">
            <v>AFRICAN TEXTILE MANUFACTURERS LIMITED</v>
          </cell>
          <cell r="H55" t="str">
            <v>100% COTTON PRINTED FABRICS</v>
          </cell>
          <cell r="I55" t="str">
            <v>52.09.59.00</v>
          </cell>
          <cell r="J55" t="str">
            <v>SEPTEMBER, 2005</v>
          </cell>
          <cell r="K55" t="str">
            <v>FRANCE</v>
          </cell>
          <cell r="L55" t="str">
            <v>APAPA PORT</v>
          </cell>
          <cell r="M55">
            <v>14.8</v>
          </cell>
          <cell r="N55" t="str">
            <v>UNION</v>
          </cell>
          <cell r="O55">
            <v>192493</v>
          </cell>
          <cell r="P55">
            <v>48123.25</v>
          </cell>
          <cell r="Q55">
            <v>144369.75</v>
          </cell>
          <cell r="R55">
            <v>144840</v>
          </cell>
          <cell r="S55" t="str">
            <v>USD</v>
          </cell>
          <cell r="T55" t="str">
            <v>DECEMBER, 2005</v>
          </cell>
          <cell r="U55">
            <v>38600</v>
          </cell>
          <cell r="V55" t="str">
            <v>UBN/0001610</v>
          </cell>
          <cell r="W55" t="str">
            <v/>
          </cell>
          <cell r="Y55">
            <v>144840</v>
          </cell>
          <cell r="Z55">
            <v>0</v>
          </cell>
          <cell r="AA55">
            <v>0</v>
          </cell>
          <cell r="AB55">
            <v>0</v>
          </cell>
          <cell r="AC55">
            <v>0</v>
          </cell>
        </row>
        <row r="56">
          <cell r="D56">
            <v>38603</v>
          </cell>
          <cell r="F56" t="str">
            <v>NBM</v>
          </cell>
          <cell r="G56" t="str">
            <v>FATA TANNING EPF</v>
          </cell>
          <cell r="H56" t="str">
            <v>CRUST/FINISHED GOAT AND SHEEP LEATHER A-902</v>
          </cell>
          <cell r="I56" t="str">
            <v>41.06.19.00</v>
          </cell>
          <cell r="J56" t="str">
            <v>SEPTEMBER, 2005</v>
          </cell>
          <cell r="K56" t="str">
            <v>ITALY</v>
          </cell>
          <cell r="L56" t="str">
            <v>MAKIA, KANO</v>
          </cell>
          <cell r="M56">
            <v>0.9</v>
          </cell>
          <cell r="N56" t="str">
            <v>UNION</v>
          </cell>
          <cell r="O56">
            <v>54415.62</v>
          </cell>
          <cell r="P56">
            <v>13603.905000000001</v>
          </cell>
          <cell r="Q56">
            <v>40811.714999999997</v>
          </cell>
          <cell r="R56">
            <v>41990.6</v>
          </cell>
          <cell r="S56" t="str">
            <v>USD</v>
          </cell>
          <cell r="T56" t="str">
            <v>DECEMBER, 2005</v>
          </cell>
          <cell r="U56">
            <v>38603</v>
          </cell>
          <cell r="V56" t="str">
            <v>UBN/0001651</v>
          </cell>
          <cell r="W56" t="str">
            <v/>
          </cell>
          <cell r="Y56">
            <v>41990.6</v>
          </cell>
          <cell r="Z56">
            <v>0</v>
          </cell>
          <cell r="AA56">
            <v>0</v>
          </cell>
          <cell r="AB56">
            <v>0</v>
          </cell>
          <cell r="AC56">
            <v>0</v>
          </cell>
        </row>
        <row r="57">
          <cell r="D57">
            <v>38603</v>
          </cell>
          <cell r="F57" t="str">
            <v>ZENITH</v>
          </cell>
          <cell r="G57" t="str">
            <v>MARIO JOSE ENTERPRISES LIMITED</v>
          </cell>
          <cell r="H57" t="str">
            <v>PROCESSED FINISHED LEATHER</v>
          </cell>
          <cell r="I57" t="str">
            <v>41.06.19.00</v>
          </cell>
          <cell r="J57" t="str">
            <v>SEPTEMBER, 2005</v>
          </cell>
          <cell r="K57" t="str">
            <v>ITALY</v>
          </cell>
          <cell r="L57" t="str">
            <v>MAKIA, KANO</v>
          </cell>
          <cell r="M57">
            <v>2.8</v>
          </cell>
          <cell r="N57" t="str">
            <v>ZENITH</v>
          </cell>
          <cell r="O57">
            <v>172935.79</v>
          </cell>
          <cell r="P57">
            <v>43233.947500000002</v>
          </cell>
          <cell r="Q57">
            <v>129701.8425</v>
          </cell>
          <cell r="R57">
            <v>133469</v>
          </cell>
          <cell r="S57" t="str">
            <v>USD</v>
          </cell>
          <cell r="T57" t="str">
            <v>DECEMBER, 2005</v>
          </cell>
          <cell r="U57">
            <v>38602</v>
          </cell>
          <cell r="V57" t="str">
            <v>ZENITH/004576</v>
          </cell>
          <cell r="W57" t="str">
            <v/>
          </cell>
          <cell r="Y57">
            <v>133469</v>
          </cell>
          <cell r="Z57">
            <v>0</v>
          </cell>
          <cell r="AA57">
            <v>0</v>
          </cell>
          <cell r="AB57">
            <v>0</v>
          </cell>
          <cell r="AC57">
            <v>0</v>
          </cell>
        </row>
        <row r="58">
          <cell r="D58">
            <v>38604</v>
          </cell>
          <cell r="F58" t="str">
            <v>GTB</v>
          </cell>
          <cell r="G58" t="str">
            <v>VIRGIN ENTERPRISES LIMITED</v>
          </cell>
          <cell r="H58" t="str">
            <v>CUT SUGARCANE AND ASSORTED VEGETABLES (OKRA)</v>
          </cell>
          <cell r="I58" t="str">
            <v>12.12.92.00</v>
          </cell>
          <cell r="J58" t="str">
            <v>SEPTEMBER, 2005</v>
          </cell>
          <cell r="K58" t="str">
            <v>UNITED KINGDOM</v>
          </cell>
          <cell r="L58" t="str">
            <v>MAKIA, KANO</v>
          </cell>
          <cell r="M58">
            <v>1.3</v>
          </cell>
          <cell r="N58" t="str">
            <v>GTB</v>
          </cell>
          <cell r="O58">
            <v>1378.62</v>
          </cell>
          <cell r="P58">
            <v>344.65499999999997</v>
          </cell>
          <cell r="Q58">
            <v>1033.9649999999999</v>
          </cell>
          <cell r="R58">
            <v>1064</v>
          </cell>
          <cell r="S58" t="str">
            <v>USD</v>
          </cell>
          <cell r="T58" t="str">
            <v>DECEMBER, 2005</v>
          </cell>
          <cell r="U58">
            <v>38603</v>
          </cell>
          <cell r="V58" t="str">
            <v>GTB/0003732</v>
          </cell>
          <cell r="W58" t="str">
            <v/>
          </cell>
          <cell r="Y58">
            <v>1064</v>
          </cell>
          <cell r="Z58">
            <v>0</v>
          </cell>
          <cell r="AA58">
            <v>0</v>
          </cell>
          <cell r="AB58">
            <v>0</v>
          </cell>
          <cell r="AC58">
            <v>0</v>
          </cell>
        </row>
        <row r="59">
          <cell r="D59">
            <v>38604</v>
          </cell>
          <cell r="F59" t="str">
            <v>ECO</v>
          </cell>
          <cell r="G59" t="str">
            <v>ASIA PLASTICS INDUSTRY (NIGERIA) LIMITED</v>
          </cell>
          <cell r="H59" t="str">
            <v>ASSORTED BATHROOM SLIPPERS</v>
          </cell>
          <cell r="I59" t="str">
            <v>64.02.99.00</v>
          </cell>
          <cell r="J59" t="str">
            <v>SEPTEMBER, 2005</v>
          </cell>
          <cell r="K59" t="str">
            <v>GHANA</v>
          </cell>
          <cell r="L59" t="str">
            <v>APAPA PORT</v>
          </cell>
          <cell r="M59">
            <v>14.5</v>
          </cell>
          <cell r="N59" t="str">
            <v>FIRST</v>
          </cell>
          <cell r="O59">
            <v>27602.67</v>
          </cell>
          <cell r="P59">
            <v>6900.6674999999996</v>
          </cell>
          <cell r="Q59">
            <v>20702.002499999999</v>
          </cell>
          <cell r="R59">
            <v>21300</v>
          </cell>
          <cell r="S59" t="str">
            <v>USD</v>
          </cell>
          <cell r="T59" t="str">
            <v>DECEMBER, 2005</v>
          </cell>
          <cell r="U59">
            <v>38602</v>
          </cell>
          <cell r="V59" t="str">
            <v>FBN/0045259</v>
          </cell>
          <cell r="W59" t="str">
            <v/>
          </cell>
          <cell r="Y59">
            <v>21300</v>
          </cell>
          <cell r="Z59">
            <v>0</v>
          </cell>
          <cell r="AA59">
            <v>0</v>
          </cell>
          <cell r="AB59">
            <v>0</v>
          </cell>
          <cell r="AC59">
            <v>0</v>
          </cell>
        </row>
        <row r="60">
          <cell r="D60">
            <v>38604</v>
          </cell>
          <cell r="F60" t="str">
            <v>UNION</v>
          </cell>
          <cell r="G60" t="str">
            <v>BALLY PLASTICS &amp; FOOTWEAR IND. (NIG) LTD</v>
          </cell>
          <cell r="H60" t="str">
            <v>ASSORTED PVC SLIPPERS</v>
          </cell>
          <cell r="I60" t="str">
            <v>64.02.99.00</v>
          </cell>
          <cell r="J60" t="str">
            <v>SEPTEMBER, 2005</v>
          </cell>
          <cell r="K60" t="str">
            <v>BURKINA FASO</v>
          </cell>
          <cell r="L60" t="str">
            <v>JIBIYA BORDER</v>
          </cell>
          <cell r="M60">
            <v>21.7</v>
          </cell>
          <cell r="N60" t="str">
            <v>UNION</v>
          </cell>
          <cell r="O60">
            <v>30743.93</v>
          </cell>
          <cell r="P60">
            <v>7685.9825000000001</v>
          </cell>
          <cell r="Q60">
            <v>23057.947499999998</v>
          </cell>
          <cell r="R60">
            <v>23724</v>
          </cell>
          <cell r="S60" t="str">
            <v>USD</v>
          </cell>
          <cell r="T60" t="str">
            <v>DECEMBER, 2005</v>
          </cell>
          <cell r="U60">
            <v>38603</v>
          </cell>
          <cell r="V60" t="str">
            <v>UBN/0001620</v>
          </cell>
          <cell r="W60" t="str">
            <v/>
          </cell>
          <cell r="Y60">
            <v>23724</v>
          </cell>
          <cell r="Z60">
            <v>0</v>
          </cell>
          <cell r="AA60">
            <v>0</v>
          </cell>
          <cell r="AB60">
            <v>0</v>
          </cell>
          <cell r="AC60">
            <v>0</v>
          </cell>
        </row>
        <row r="61">
          <cell r="D61">
            <v>38604</v>
          </cell>
          <cell r="F61" t="str">
            <v>ZENITH</v>
          </cell>
          <cell r="G61" t="str">
            <v>STANDARD PLASTICS INDUSTRY (NIG.) LIMITED</v>
          </cell>
          <cell r="H61" t="str">
            <v>ASSORTED EVA SLIPPERS</v>
          </cell>
          <cell r="I61" t="str">
            <v>64.02.99.00</v>
          </cell>
          <cell r="J61" t="str">
            <v>SEPTEMBER, 2005</v>
          </cell>
          <cell r="K61" t="str">
            <v>NIGER</v>
          </cell>
          <cell r="L61" t="str">
            <v>JIBIYA BORDER</v>
          </cell>
          <cell r="M61">
            <v>15.6</v>
          </cell>
          <cell r="N61" t="str">
            <v>FIRST</v>
          </cell>
          <cell r="O61">
            <v>29721.47</v>
          </cell>
          <cell r="P61">
            <v>7430.3675000000003</v>
          </cell>
          <cell r="Q61">
            <v>22291.102500000001</v>
          </cell>
          <cell r="R61">
            <v>22935</v>
          </cell>
          <cell r="S61" t="str">
            <v>USD</v>
          </cell>
          <cell r="T61" t="str">
            <v>DECEMBER, 2005</v>
          </cell>
          <cell r="U61">
            <v>38602</v>
          </cell>
          <cell r="V61" t="str">
            <v>FBN/0045262</v>
          </cell>
          <cell r="W61" t="str">
            <v/>
          </cell>
          <cell r="Y61">
            <v>22935</v>
          </cell>
          <cell r="Z61">
            <v>0</v>
          </cell>
          <cell r="AA61">
            <v>0</v>
          </cell>
          <cell r="AB61">
            <v>0</v>
          </cell>
          <cell r="AC61">
            <v>0</v>
          </cell>
        </row>
        <row r="62">
          <cell r="D62">
            <v>38604</v>
          </cell>
          <cell r="F62" t="str">
            <v>ZENITH</v>
          </cell>
          <cell r="G62" t="str">
            <v>VIVA METAL AND PLASTICS INDUSTRIES LIMITED</v>
          </cell>
          <cell r="H62" t="str">
            <v>ASSORTED POLYBAGS</v>
          </cell>
          <cell r="I62" t="str">
            <v>39.23.21.00</v>
          </cell>
          <cell r="J62" t="str">
            <v>SEPTEMBER, 2005</v>
          </cell>
          <cell r="K62" t="str">
            <v>NIGER</v>
          </cell>
          <cell r="L62" t="str">
            <v>JIBIYA BORDER</v>
          </cell>
          <cell r="M62">
            <v>35.700000000000003</v>
          </cell>
          <cell r="N62" t="str">
            <v>FIRST</v>
          </cell>
          <cell r="O62">
            <v>74311.44</v>
          </cell>
          <cell r="P62">
            <v>18577.86</v>
          </cell>
          <cell r="Q62">
            <v>55733.58</v>
          </cell>
          <cell r="R62">
            <v>57343</v>
          </cell>
          <cell r="S62" t="str">
            <v>USD</v>
          </cell>
          <cell r="T62" t="str">
            <v>DECEMBER, 2005</v>
          </cell>
          <cell r="U62">
            <v>38602</v>
          </cell>
          <cell r="V62" t="str">
            <v>FBN/0045264</v>
          </cell>
          <cell r="W62" t="str">
            <v/>
          </cell>
          <cell r="Y62">
            <v>57343</v>
          </cell>
          <cell r="Z62">
            <v>0</v>
          </cell>
          <cell r="AA62">
            <v>0</v>
          </cell>
          <cell r="AB62">
            <v>0</v>
          </cell>
          <cell r="AC62">
            <v>0</v>
          </cell>
        </row>
        <row r="63">
          <cell r="D63">
            <v>38604</v>
          </cell>
          <cell r="F63" t="str">
            <v>UNION</v>
          </cell>
          <cell r="G63" t="str">
            <v>VIVA METAL AND PLASTICS INDUSTRIES LIMITED</v>
          </cell>
          <cell r="H63" t="str">
            <v>ASSORTED POLYBAGS</v>
          </cell>
          <cell r="I63" t="str">
            <v>39.23.21.00</v>
          </cell>
          <cell r="J63" t="str">
            <v>SEPTEMBER, 2005</v>
          </cell>
          <cell r="K63" t="str">
            <v>BURKINA FASO</v>
          </cell>
          <cell r="L63" t="str">
            <v>JIBIYA BORDER</v>
          </cell>
          <cell r="M63">
            <v>20.5</v>
          </cell>
          <cell r="N63" t="str">
            <v>UNION</v>
          </cell>
          <cell r="O63">
            <v>37980.239999999998</v>
          </cell>
          <cell r="P63">
            <v>9495.06</v>
          </cell>
          <cell r="Q63">
            <v>28485.18</v>
          </cell>
          <cell r="R63">
            <v>29308</v>
          </cell>
          <cell r="S63" t="str">
            <v>USD</v>
          </cell>
          <cell r="T63" t="str">
            <v>DECEMBER, 2005</v>
          </cell>
          <cell r="U63">
            <v>38603</v>
          </cell>
          <cell r="V63" t="str">
            <v>UBN/0001619</v>
          </cell>
          <cell r="W63" t="str">
            <v/>
          </cell>
          <cell r="Y63">
            <v>29308</v>
          </cell>
          <cell r="Z63">
            <v>0</v>
          </cell>
          <cell r="AA63">
            <v>0</v>
          </cell>
          <cell r="AB63">
            <v>0</v>
          </cell>
          <cell r="AC63">
            <v>0</v>
          </cell>
        </row>
        <row r="64">
          <cell r="D64">
            <v>38604</v>
          </cell>
          <cell r="F64" t="str">
            <v>UNION</v>
          </cell>
          <cell r="G64" t="str">
            <v>STANDARD FOOTWEAR (NIGERIA) LIMITED.</v>
          </cell>
          <cell r="H64" t="str">
            <v>ASSORTED EVA SLPPPERS</v>
          </cell>
          <cell r="I64" t="str">
            <v>64.02.99.00</v>
          </cell>
          <cell r="J64" t="str">
            <v>SEPTEMBER, 2005</v>
          </cell>
          <cell r="K64" t="str">
            <v>PERU</v>
          </cell>
          <cell r="L64" t="str">
            <v>APAPA PORT</v>
          </cell>
          <cell r="M64">
            <v>2.2000000000000002</v>
          </cell>
          <cell r="N64" t="str">
            <v>UNION</v>
          </cell>
          <cell r="O64">
            <v>11238.56</v>
          </cell>
          <cell r="P64">
            <v>2809.64</v>
          </cell>
          <cell r="Q64">
            <v>8428.92</v>
          </cell>
          <cell r="R64">
            <v>8672.4</v>
          </cell>
          <cell r="S64" t="str">
            <v>USD</v>
          </cell>
          <cell r="T64" t="str">
            <v>DECEMBER, 2005</v>
          </cell>
          <cell r="U64">
            <v>38603</v>
          </cell>
          <cell r="V64" t="str">
            <v>UBN/0001622</v>
          </cell>
          <cell r="W64" t="str">
            <v/>
          </cell>
          <cell r="Y64">
            <v>8672.4</v>
          </cell>
          <cell r="Z64">
            <v>0</v>
          </cell>
          <cell r="AA64">
            <v>0</v>
          </cell>
          <cell r="AB64">
            <v>0</v>
          </cell>
          <cell r="AC64">
            <v>0</v>
          </cell>
        </row>
        <row r="65">
          <cell r="D65">
            <v>38604</v>
          </cell>
          <cell r="F65" t="str">
            <v>UNION</v>
          </cell>
          <cell r="G65" t="str">
            <v>ASIA PLASTICS INDUSTRY (NIGERIA) LIMITED</v>
          </cell>
          <cell r="H65" t="str">
            <v>ASSORTED EVA SLIPPERS</v>
          </cell>
          <cell r="I65" t="str">
            <v>64.02.99.00</v>
          </cell>
          <cell r="J65" t="str">
            <v>SEPTEMBER, 2005</v>
          </cell>
          <cell r="K65" t="str">
            <v>BURKINA FASO</v>
          </cell>
          <cell r="L65" t="str">
            <v>JIBIYA BORDER</v>
          </cell>
          <cell r="M65">
            <v>15.8</v>
          </cell>
          <cell r="N65" t="str">
            <v>UNION</v>
          </cell>
          <cell r="O65">
            <v>30032.48</v>
          </cell>
          <cell r="P65">
            <v>7508.12</v>
          </cell>
          <cell r="Q65">
            <v>22524.36</v>
          </cell>
          <cell r="R65">
            <v>23175</v>
          </cell>
          <cell r="S65" t="str">
            <v>USD</v>
          </cell>
          <cell r="T65" t="str">
            <v>DECEMBER, 2005</v>
          </cell>
          <cell r="U65">
            <v>38603</v>
          </cell>
          <cell r="V65" t="str">
            <v>UBN/0001623</v>
          </cell>
          <cell r="W65" t="str">
            <v/>
          </cell>
          <cell r="Y65">
            <v>23175</v>
          </cell>
          <cell r="Z65">
            <v>0</v>
          </cell>
          <cell r="AA65">
            <v>0</v>
          </cell>
          <cell r="AB65">
            <v>0</v>
          </cell>
          <cell r="AC65">
            <v>0</v>
          </cell>
        </row>
        <row r="66">
          <cell r="D66">
            <v>38604</v>
          </cell>
          <cell r="F66" t="str">
            <v>UBA</v>
          </cell>
          <cell r="G66" t="str">
            <v>ASIA PLASTICS INDUSTRY (NIGERIA) LIMITED</v>
          </cell>
          <cell r="H66" t="str">
            <v>ASSORTED EVA SLIPPERS</v>
          </cell>
          <cell r="I66" t="str">
            <v>64.02.99.00</v>
          </cell>
          <cell r="J66" t="str">
            <v>SEPTEMBER, 2005</v>
          </cell>
          <cell r="K66" t="str">
            <v>NIGER</v>
          </cell>
          <cell r="L66" t="str">
            <v>JIBIYA BORDER</v>
          </cell>
          <cell r="M66">
            <v>15.7</v>
          </cell>
          <cell r="N66" t="str">
            <v>FIRST</v>
          </cell>
          <cell r="O66">
            <v>29961.21</v>
          </cell>
          <cell r="P66">
            <v>7490.3024999999998</v>
          </cell>
          <cell r="Q66">
            <v>22470.907500000001</v>
          </cell>
          <cell r="R66">
            <v>23120</v>
          </cell>
          <cell r="S66" t="str">
            <v>USD</v>
          </cell>
          <cell r="T66" t="str">
            <v>DECEMBER, 2005</v>
          </cell>
          <cell r="U66">
            <v>38602</v>
          </cell>
          <cell r="V66" t="str">
            <v>FBN/0045257</v>
          </cell>
          <cell r="W66" t="str">
            <v/>
          </cell>
          <cell r="Y66">
            <v>23120</v>
          </cell>
          <cell r="Z66">
            <v>0</v>
          </cell>
          <cell r="AA66">
            <v>0</v>
          </cell>
          <cell r="AB66">
            <v>0</v>
          </cell>
          <cell r="AC66">
            <v>0</v>
          </cell>
        </row>
        <row r="67">
          <cell r="D67">
            <v>38604</v>
          </cell>
          <cell r="F67" t="str">
            <v>UBA</v>
          </cell>
          <cell r="G67" t="str">
            <v>ASIA PLASTICS INDUSTRY (NIGERIA) LIMITED</v>
          </cell>
          <cell r="H67" t="str">
            <v>ASSORTED EVA SLIPPERS</v>
          </cell>
          <cell r="I67" t="str">
            <v>64.02.99.00</v>
          </cell>
          <cell r="J67" t="str">
            <v>SEPTEMBER, 2005</v>
          </cell>
          <cell r="K67" t="str">
            <v>NIGER</v>
          </cell>
          <cell r="L67" t="str">
            <v>JIBIYA BORDER</v>
          </cell>
          <cell r="M67">
            <v>31.1</v>
          </cell>
          <cell r="N67" t="str">
            <v>FIRST</v>
          </cell>
          <cell r="O67">
            <v>59222.63</v>
          </cell>
          <cell r="P67">
            <v>14805.657499999999</v>
          </cell>
          <cell r="Q67">
            <v>44416.972500000003</v>
          </cell>
          <cell r="R67">
            <v>45700</v>
          </cell>
          <cell r="S67" t="str">
            <v>USD</v>
          </cell>
          <cell r="T67" t="str">
            <v>DECEMBER, 2005</v>
          </cell>
          <cell r="U67">
            <v>38602</v>
          </cell>
          <cell r="V67" t="str">
            <v>FBN/0045258</v>
          </cell>
          <cell r="W67" t="str">
            <v/>
          </cell>
          <cell r="Y67">
            <v>45700</v>
          </cell>
          <cell r="Z67">
            <v>0</v>
          </cell>
          <cell r="AA67">
            <v>0</v>
          </cell>
          <cell r="AB67">
            <v>0</v>
          </cell>
          <cell r="AC67">
            <v>0</v>
          </cell>
        </row>
        <row r="68">
          <cell r="D68">
            <v>38604</v>
          </cell>
          <cell r="F68" t="str">
            <v>UNION</v>
          </cell>
          <cell r="G68" t="str">
            <v>BALLY PLASTICS &amp; FOOTWEAR IND. (NIG) LTD</v>
          </cell>
          <cell r="H68" t="str">
            <v>ASSORTED PVC SLIPPERS</v>
          </cell>
          <cell r="I68" t="str">
            <v>64.02.99.00</v>
          </cell>
          <cell r="J68" t="str">
            <v>SEPTEMBER, 2005</v>
          </cell>
          <cell r="K68" t="str">
            <v>BURKINA FASO</v>
          </cell>
          <cell r="L68" t="str">
            <v>JIBIYA BORDER</v>
          </cell>
          <cell r="M68">
            <v>15.8</v>
          </cell>
          <cell r="N68" t="str">
            <v>UNION</v>
          </cell>
          <cell r="O68">
            <v>23415.88</v>
          </cell>
          <cell r="P68">
            <v>5853.97</v>
          </cell>
          <cell r="Q68">
            <v>17561.91</v>
          </cell>
          <cell r="R68">
            <v>18069.2</v>
          </cell>
          <cell r="S68" t="str">
            <v>USD</v>
          </cell>
          <cell r="T68" t="str">
            <v>DECEMBER, 2005</v>
          </cell>
          <cell r="U68">
            <v>38603</v>
          </cell>
          <cell r="V68" t="str">
            <v>UBN/0001621</v>
          </cell>
          <cell r="W68" t="str">
            <v/>
          </cell>
          <cell r="Y68">
            <v>18069.2</v>
          </cell>
          <cell r="Z68">
            <v>0</v>
          </cell>
          <cell r="AA68">
            <v>0</v>
          </cell>
          <cell r="AB68">
            <v>0</v>
          </cell>
          <cell r="AC68">
            <v>0</v>
          </cell>
        </row>
        <row r="69">
          <cell r="D69">
            <v>38604</v>
          </cell>
          <cell r="F69" t="str">
            <v>ECO</v>
          </cell>
          <cell r="G69" t="str">
            <v>DECENT BAG INDUSTRIES LIMITED</v>
          </cell>
          <cell r="H69" t="str">
            <v>ASSORTED POLYBAGS</v>
          </cell>
          <cell r="I69" t="str">
            <v>39.23.21.00</v>
          </cell>
          <cell r="J69" t="str">
            <v>SEPTEMBER, 2005</v>
          </cell>
          <cell r="K69" t="str">
            <v>NIGER</v>
          </cell>
          <cell r="L69" t="str">
            <v>JIBIYA BORDER</v>
          </cell>
          <cell r="M69">
            <v>25</v>
          </cell>
          <cell r="N69" t="str">
            <v>FIRST</v>
          </cell>
          <cell r="O69">
            <v>54220.46</v>
          </cell>
          <cell r="P69">
            <v>13555.115</v>
          </cell>
          <cell r="Q69">
            <v>40665.345000000001</v>
          </cell>
          <cell r="R69">
            <v>41840</v>
          </cell>
          <cell r="S69" t="str">
            <v>USD</v>
          </cell>
          <cell r="T69" t="str">
            <v>DECEMBER, 2005</v>
          </cell>
          <cell r="U69">
            <v>38602</v>
          </cell>
          <cell r="V69" t="str">
            <v>FBN/0045263</v>
          </cell>
          <cell r="W69" t="str">
            <v/>
          </cell>
          <cell r="Y69">
            <v>41840</v>
          </cell>
          <cell r="Z69">
            <v>0</v>
          </cell>
          <cell r="AA69">
            <v>0</v>
          </cell>
          <cell r="AB69">
            <v>0</v>
          </cell>
          <cell r="AC69">
            <v>0</v>
          </cell>
        </row>
        <row r="70">
          <cell r="D70">
            <v>38604</v>
          </cell>
          <cell r="F70" t="str">
            <v>ECO</v>
          </cell>
          <cell r="G70" t="str">
            <v>STANDARD PLASTICS INDUSTRY (NIG.) LIMITED</v>
          </cell>
          <cell r="H70" t="str">
            <v>ASSORTED EVA SLIPPERS</v>
          </cell>
          <cell r="I70" t="str">
            <v>64.02.99.00</v>
          </cell>
          <cell r="J70" t="str">
            <v>SEPTEMBER, 2005</v>
          </cell>
          <cell r="K70" t="str">
            <v>BURKINA FASO</v>
          </cell>
          <cell r="L70" t="str">
            <v>JIBIYA BORDER</v>
          </cell>
          <cell r="M70">
            <v>31.3</v>
          </cell>
          <cell r="N70" t="str">
            <v>FIRST</v>
          </cell>
          <cell r="O70">
            <v>59611.4</v>
          </cell>
          <cell r="P70">
            <v>14902.85</v>
          </cell>
          <cell r="Q70">
            <v>44708.55</v>
          </cell>
          <cell r="R70">
            <v>46000</v>
          </cell>
          <cell r="S70" t="str">
            <v>USD</v>
          </cell>
          <cell r="T70" t="str">
            <v>DECEMBER, 2005</v>
          </cell>
          <cell r="U70">
            <v>38602</v>
          </cell>
          <cell r="V70" t="str">
            <v>FBN/0045261</v>
          </cell>
          <cell r="W70" t="str">
            <v/>
          </cell>
          <cell r="Y70">
            <v>46000</v>
          </cell>
          <cell r="Z70">
            <v>0</v>
          </cell>
          <cell r="AA70">
            <v>0</v>
          </cell>
          <cell r="AB70">
            <v>0</v>
          </cell>
          <cell r="AC70">
            <v>0</v>
          </cell>
        </row>
        <row r="71">
          <cell r="D71">
            <v>38604</v>
          </cell>
          <cell r="F71" t="str">
            <v>ZENITH</v>
          </cell>
          <cell r="G71" t="str">
            <v>BALLY PLASTICS &amp; FOOTWEAR IND. (NIG) LTD</v>
          </cell>
          <cell r="H71" t="str">
            <v>ASSORTED PVC SLIPPERS</v>
          </cell>
          <cell r="I71" t="str">
            <v>64.02.99.00</v>
          </cell>
          <cell r="J71" t="str">
            <v>SEPTEMBER, 2005</v>
          </cell>
          <cell r="K71" t="str">
            <v>NIGER</v>
          </cell>
          <cell r="L71" t="str">
            <v>JIBIYA BORDER</v>
          </cell>
          <cell r="M71">
            <v>17.899999999999999</v>
          </cell>
          <cell r="N71" t="str">
            <v>FIRST</v>
          </cell>
          <cell r="O71">
            <v>29620.39</v>
          </cell>
          <cell r="P71">
            <v>7405.0974999999999</v>
          </cell>
          <cell r="Q71">
            <v>22215.2925</v>
          </cell>
          <cell r="R71">
            <v>22857</v>
          </cell>
          <cell r="S71" t="str">
            <v>USD</v>
          </cell>
          <cell r="T71" t="str">
            <v>DECEMBER, 2005</v>
          </cell>
          <cell r="U71">
            <v>38602</v>
          </cell>
          <cell r="V71" t="str">
            <v>FBN/0045260</v>
          </cell>
          <cell r="W71" t="str">
            <v/>
          </cell>
          <cell r="Y71">
            <v>22857</v>
          </cell>
          <cell r="Z71">
            <v>0</v>
          </cell>
          <cell r="AA71">
            <v>0</v>
          </cell>
          <cell r="AB71">
            <v>0</v>
          </cell>
          <cell r="AC71">
            <v>0</v>
          </cell>
        </row>
        <row r="72">
          <cell r="D72">
            <v>38604</v>
          </cell>
          <cell r="F72" t="str">
            <v>ECO</v>
          </cell>
          <cell r="G72" t="str">
            <v>ASIA PLASTICS INDUSTRY (NIGERIA) LIMITED</v>
          </cell>
          <cell r="H72" t="str">
            <v>ASSORTED EVA SLIPPERS</v>
          </cell>
          <cell r="I72" t="str">
            <v>64.02.99.00</v>
          </cell>
          <cell r="J72" t="str">
            <v>SEPTEMBER, 2005</v>
          </cell>
          <cell r="K72" t="str">
            <v>NIGER</v>
          </cell>
          <cell r="L72" t="str">
            <v>JIBIYA BORDER</v>
          </cell>
          <cell r="M72">
            <v>32.1</v>
          </cell>
          <cell r="N72" t="str">
            <v>FIRST</v>
          </cell>
          <cell r="O72">
            <v>61127.6</v>
          </cell>
          <cell r="P72">
            <v>15281.9</v>
          </cell>
          <cell r="Q72">
            <v>45845.7</v>
          </cell>
          <cell r="R72">
            <v>47170</v>
          </cell>
          <cell r="S72" t="str">
            <v>USD</v>
          </cell>
          <cell r="T72" t="str">
            <v>DECEMBER, 2005</v>
          </cell>
          <cell r="U72">
            <v>38602</v>
          </cell>
          <cell r="V72" t="str">
            <v>FBN/0045256</v>
          </cell>
          <cell r="W72" t="str">
            <v/>
          </cell>
          <cell r="Y72">
            <v>47170</v>
          </cell>
          <cell r="Z72">
            <v>0</v>
          </cell>
          <cell r="AA72">
            <v>0</v>
          </cell>
          <cell r="AB72">
            <v>0</v>
          </cell>
          <cell r="AC72">
            <v>0</v>
          </cell>
        </row>
        <row r="73">
          <cell r="D73">
            <v>38610</v>
          </cell>
          <cell r="F73" t="str">
            <v>NBM</v>
          </cell>
          <cell r="G73" t="str">
            <v>FATA TANNING EPF</v>
          </cell>
          <cell r="H73" t="str">
            <v>CRUST/FINISHED GOAT AND SHEEP LEATHER A-903</v>
          </cell>
          <cell r="I73" t="str">
            <v>41.06.19.00</v>
          </cell>
          <cell r="J73" t="str">
            <v>SEPTEMBER, 2005</v>
          </cell>
          <cell r="K73" t="str">
            <v>ITALY</v>
          </cell>
          <cell r="L73" t="str">
            <v>MAKIA, KANO</v>
          </cell>
          <cell r="M73">
            <v>3</v>
          </cell>
          <cell r="N73" t="str">
            <v>UNION</v>
          </cell>
          <cell r="O73">
            <v>180492.65</v>
          </cell>
          <cell r="P73">
            <v>45123.162499999999</v>
          </cell>
          <cell r="Q73">
            <v>135369.48749999999</v>
          </cell>
          <cell r="R73">
            <v>139279.76999999999</v>
          </cell>
          <cell r="S73" t="str">
            <v>USD</v>
          </cell>
          <cell r="T73" t="str">
            <v>DECEMBER, 2005</v>
          </cell>
          <cell r="U73">
            <v>38610</v>
          </cell>
          <cell r="V73" t="str">
            <v>UBN/0001652</v>
          </cell>
          <cell r="W73" t="str">
            <v/>
          </cell>
          <cell r="Y73">
            <v>139279.76999999999</v>
          </cell>
          <cell r="Z73">
            <v>0</v>
          </cell>
          <cell r="AA73">
            <v>0</v>
          </cell>
          <cell r="AB73">
            <v>0</v>
          </cell>
          <cell r="AC73">
            <v>0</v>
          </cell>
        </row>
        <row r="74">
          <cell r="D74">
            <v>38610</v>
          </cell>
          <cell r="F74" t="str">
            <v>CHARTERED</v>
          </cell>
          <cell r="G74" t="str">
            <v>MARPELI ONE NIGERIA LIMITED</v>
          </cell>
          <cell r="H74" t="str">
            <v>FINISHED GOAT/SHEEP LEATHER</v>
          </cell>
          <cell r="I74" t="str">
            <v>41.06.19.00</v>
          </cell>
          <cell r="J74" t="str">
            <v>SEPTEMBER, 2005</v>
          </cell>
          <cell r="K74" t="str">
            <v>ITALY</v>
          </cell>
          <cell r="L74" t="str">
            <v>MAKIA, KANO</v>
          </cell>
          <cell r="M74">
            <v>0.9</v>
          </cell>
          <cell r="N74" t="str">
            <v>FIRST</v>
          </cell>
          <cell r="O74">
            <v>20800</v>
          </cell>
          <cell r="P74">
            <v>5200</v>
          </cell>
          <cell r="Q74">
            <v>15600</v>
          </cell>
          <cell r="R74">
            <v>16000</v>
          </cell>
          <cell r="S74" t="str">
            <v>USD</v>
          </cell>
          <cell r="T74" t="str">
            <v>DECEMBER, 2005</v>
          </cell>
          <cell r="U74">
            <v>38609</v>
          </cell>
          <cell r="V74" t="str">
            <v>FBN/0045266</v>
          </cell>
          <cell r="W74" t="str">
            <v/>
          </cell>
          <cell r="Y74">
            <v>16000</v>
          </cell>
          <cell r="Z74">
            <v>0</v>
          </cell>
          <cell r="AA74">
            <v>0</v>
          </cell>
          <cell r="AB74">
            <v>0</v>
          </cell>
          <cell r="AC74">
            <v>0</v>
          </cell>
        </row>
        <row r="75">
          <cell r="D75">
            <v>38611</v>
          </cell>
          <cell r="F75" t="str">
            <v>UNION</v>
          </cell>
          <cell r="G75" t="str">
            <v>BALLY PLASTICS &amp; FOOTWEAR IND. (NIG) LTD</v>
          </cell>
          <cell r="H75" t="str">
            <v>ASSORTED PVC SLIPPERS</v>
          </cell>
          <cell r="I75" t="str">
            <v>64.02.99.00</v>
          </cell>
          <cell r="J75" t="str">
            <v>SEPTEMBER, 2005</v>
          </cell>
          <cell r="K75" t="str">
            <v>BURKINA FASO</v>
          </cell>
          <cell r="L75" t="str">
            <v>ILLELA BORDER</v>
          </cell>
          <cell r="M75">
            <v>20.399999999999999</v>
          </cell>
          <cell r="N75" t="str">
            <v>UNION</v>
          </cell>
          <cell r="O75">
            <v>24927.16</v>
          </cell>
          <cell r="P75">
            <v>6231.79</v>
          </cell>
          <cell r="Q75">
            <v>18695.37</v>
          </cell>
          <cell r="R75">
            <v>19245</v>
          </cell>
          <cell r="S75" t="str">
            <v>USD</v>
          </cell>
          <cell r="T75" t="str">
            <v>DECEMBER, 2005</v>
          </cell>
          <cell r="U75">
            <v>38610</v>
          </cell>
          <cell r="V75" t="str">
            <v>UBN/0001657</v>
          </cell>
          <cell r="W75" t="str">
            <v/>
          </cell>
          <cell r="Y75">
            <v>19245</v>
          </cell>
          <cell r="Z75">
            <v>0</v>
          </cell>
          <cell r="AA75">
            <v>0</v>
          </cell>
          <cell r="AB75">
            <v>0</v>
          </cell>
          <cell r="AC75">
            <v>0</v>
          </cell>
        </row>
        <row r="76">
          <cell r="D76">
            <v>38611</v>
          </cell>
          <cell r="F76" t="str">
            <v>UNION</v>
          </cell>
          <cell r="G76" t="str">
            <v>ASIA PLASTICS INDUSTRY (NIGERIA) LIMITED</v>
          </cell>
          <cell r="H76" t="str">
            <v>ASSORTED EVA SLIPPERS</v>
          </cell>
          <cell r="I76" t="str">
            <v>64.02.99.00</v>
          </cell>
          <cell r="J76" t="str">
            <v>SEPTEMBER, 2005</v>
          </cell>
          <cell r="K76" t="str">
            <v>BURKINA FASO</v>
          </cell>
          <cell r="L76" t="str">
            <v>JIBIYA BORDER</v>
          </cell>
          <cell r="M76">
            <v>31.5</v>
          </cell>
          <cell r="N76" t="str">
            <v>UNION</v>
          </cell>
          <cell r="O76">
            <v>60064.9</v>
          </cell>
          <cell r="P76">
            <v>15016.225</v>
          </cell>
          <cell r="Q76">
            <v>45048.675000000003</v>
          </cell>
          <cell r="R76">
            <v>46375</v>
          </cell>
          <cell r="S76" t="str">
            <v>USD</v>
          </cell>
          <cell r="T76" t="str">
            <v>DECEMBER, 2005</v>
          </cell>
          <cell r="U76">
            <v>38610</v>
          </cell>
          <cell r="V76" t="str">
            <v>UBN/0001655</v>
          </cell>
          <cell r="W76" t="str">
            <v/>
          </cell>
          <cell r="Y76">
            <v>46375</v>
          </cell>
          <cell r="Z76">
            <v>0</v>
          </cell>
          <cell r="AA76">
            <v>0</v>
          </cell>
          <cell r="AB76">
            <v>0</v>
          </cell>
          <cell r="AC76">
            <v>0</v>
          </cell>
        </row>
        <row r="77">
          <cell r="D77">
            <v>38611</v>
          </cell>
          <cell r="F77" t="str">
            <v>UBA</v>
          </cell>
          <cell r="G77" t="str">
            <v>ASIA PLASTICS INDUSTRY (NIGERIA) LIMITED</v>
          </cell>
          <cell r="H77" t="str">
            <v>ASSORTED EVA SLIPPERS</v>
          </cell>
          <cell r="I77" t="str">
            <v>64.02.99.00</v>
          </cell>
          <cell r="J77" t="str">
            <v>SEPTEMBER, 2005</v>
          </cell>
          <cell r="K77" t="str">
            <v>BURKINA FASO</v>
          </cell>
          <cell r="L77" t="str">
            <v>JIBIYA BORDER</v>
          </cell>
          <cell r="M77">
            <v>31.3</v>
          </cell>
          <cell r="N77" t="str">
            <v>FIRST</v>
          </cell>
          <cell r="O77">
            <v>59579.199999999997</v>
          </cell>
          <cell r="P77">
            <v>14894.8</v>
          </cell>
          <cell r="Q77">
            <v>44684.4</v>
          </cell>
          <cell r="R77">
            <v>46000</v>
          </cell>
          <cell r="S77" t="str">
            <v>USD</v>
          </cell>
          <cell r="T77" t="str">
            <v>DECEMBER, 2005</v>
          </cell>
          <cell r="U77">
            <v>38609</v>
          </cell>
          <cell r="V77" t="str">
            <v>FBN/0045267</v>
          </cell>
          <cell r="W77" t="str">
            <v/>
          </cell>
          <cell r="Y77">
            <v>46000</v>
          </cell>
          <cell r="Z77">
            <v>0</v>
          </cell>
          <cell r="AA77">
            <v>0</v>
          </cell>
          <cell r="AB77">
            <v>0</v>
          </cell>
          <cell r="AC77">
            <v>0</v>
          </cell>
        </row>
        <row r="78">
          <cell r="D78">
            <v>38611</v>
          </cell>
          <cell r="F78" t="str">
            <v>ZENITH</v>
          </cell>
          <cell r="G78" t="str">
            <v>BALLY PLASTICS &amp; FOOTWEAR IND. (NIG) LTD</v>
          </cell>
          <cell r="H78" t="str">
            <v>ASSORTED PVC SLIPPERS</v>
          </cell>
          <cell r="I78" t="str">
            <v>64.02.99.00</v>
          </cell>
          <cell r="J78" t="str">
            <v>SEPTEMBER, 2005</v>
          </cell>
          <cell r="K78" t="str">
            <v>NIGER</v>
          </cell>
          <cell r="L78" t="str">
            <v>JIBIYA BORDER</v>
          </cell>
          <cell r="M78">
            <v>20.9</v>
          </cell>
          <cell r="N78" t="str">
            <v>FIRST</v>
          </cell>
          <cell r="O78">
            <v>29150.55</v>
          </cell>
          <cell r="P78">
            <v>7287.6374999999998</v>
          </cell>
          <cell r="Q78">
            <v>21862.912499999999</v>
          </cell>
          <cell r="R78">
            <v>22506.6</v>
          </cell>
          <cell r="S78" t="str">
            <v>USD</v>
          </cell>
          <cell r="T78" t="str">
            <v>DECEMBER, 2005</v>
          </cell>
          <cell r="U78">
            <v>38609</v>
          </cell>
          <cell r="V78" t="str">
            <v>FBN/0045271</v>
          </cell>
          <cell r="W78" t="str">
            <v/>
          </cell>
          <cell r="Y78">
            <v>22506.6</v>
          </cell>
          <cell r="Z78">
            <v>0</v>
          </cell>
          <cell r="AA78">
            <v>0</v>
          </cell>
          <cell r="AB78">
            <v>0</v>
          </cell>
          <cell r="AC78">
            <v>0</v>
          </cell>
        </row>
        <row r="79">
          <cell r="D79">
            <v>38611</v>
          </cell>
          <cell r="F79" t="str">
            <v>ZENITH</v>
          </cell>
          <cell r="G79" t="str">
            <v>VIVA METAL AND PLASTICS INDUSTRIES LIMITED</v>
          </cell>
          <cell r="H79" t="str">
            <v>ASSORTED POLYBAGS</v>
          </cell>
          <cell r="I79" t="str">
            <v>39.23.21.00</v>
          </cell>
          <cell r="J79" t="str">
            <v>SEPTEMBER, 2005</v>
          </cell>
          <cell r="K79" t="str">
            <v>BURKINA FASO</v>
          </cell>
          <cell r="L79" t="str">
            <v>JIBIYA BORDER</v>
          </cell>
          <cell r="M79">
            <v>20.399999999999999</v>
          </cell>
          <cell r="N79" t="str">
            <v>FIRST</v>
          </cell>
          <cell r="O79">
            <v>40837.660000000003</v>
          </cell>
          <cell r="P79">
            <v>10209.415000000001</v>
          </cell>
          <cell r="Q79">
            <v>30628.244999999999</v>
          </cell>
          <cell r="R79">
            <v>31530</v>
          </cell>
          <cell r="S79" t="str">
            <v>USD</v>
          </cell>
          <cell r="T79" t="str">
            <v>DECEMBER, 2005</v>
          </cell>
          <cell r="U79">
            <v>38609</v>
          </cell>
          <cell r="V79" t="str">
            <v>FBN/0045277</v>
          </cell>
          <cell r="W79" t="str">
            <v/>
          </cell>
          <cell r="Y79">
            <v>31530</v>
          </cell>
          <cell r="Z79">
            <v>0</v>
          </cell>
          <cell r="AA79">
            <v>0</v>
          </cell>
          <cell r="AB79">
            <v>0</v>
          </cell>
          <cell r="AC79">
            <v>0</v>
          </cell>
        </row>
        <row r="80">
          <cell r="D80">
            <v>38611</v>
          </cell>
          <cell r="F80" t="str">
            <v>UNION</v>
          </cell>
          <cell r="G80" t="str">
            <v>ASIA PLASTICS INDUSTRY (NIGERIA) LIMITED</v>
          </cell>
          <cell r="H80" t="str">
            <v>ASSORTED EVA SLIPPERS</v>
          </cell>
          <cell r="I80" t="str">
            <v>64.02.99.00</v>
          </cell>
          <cell r="J80" t="str">
            <v>SEPTEMBER, 2005</v>
          </cell>
          <cell r="K80" t="str">
            <v>NIGER</v>
          </cell>
          <cell r="L80" t="str">
            <v>JIBIYA BORDER</v>
          </cell>
          <cell r="M80">
            <v>15.4</v>
          </cell>
          <cell r="N80" t="str">
            <v>UNION</v>
          </cell>
          <cell r="O80">
            <v>29420.47</v>
          </cell>
          <cell r="P80">
            <v>7355.1175000000003</v>
          </cell>
          <cell r="Q80">
            <v>22065.352500000001</v>
          </cell>
          <cell r="R80">
            <v>22715</v>
          </cell>
          <cell r="S80" t="str">
            <v>USD</v>
          </cell>
          <cell r="T80" t="str">
            <v>DECEMBER, 2005</v>
          </cell>
          <cell r="U80">
            <v>38610</v>
          </cell>
          <cell r="V80" t="str">
            <v>UBN/0001654</v>
          </cell>
          <cell r="W80" t="str">
            <v/>
          </cell>
          <cell r="Y80">
            <v>22715</v>
          </cell>
          <cell r="Z80">
            <v>0</v>
          </cell>
          <cell r="AA80">
            <v>0</v>
          </cell>
          <cell r="AB80">
            <v>0</v>
          </cell>
          <cell r="AC80">
            <v>0</v>
          </cell>
        </row>
        <row r="81">
          <cell r="D81">
            <v>38611</v>
          </cell>
          <cell r="F81" t="str">
            <v>UNION</v>
          </cell>
          <cell r="G81" t="str">
            <v>DECENT BAG INDUSTRIES LIMITED</v>
          </cell>
          <cell r="H81" t="str">
            <v>ASSORTED POLYBAGS</v>
          </cell>
          <cell r="I81" t="str">
            <v>39.23.21.00</v>
          </cell>
          <cell r="J81" t="str">
            <v>SEPTEMBER, 2005</v>
          </cell>
          <cell r="K81" t="str">
            <v>NIGER</v>
          </cell>
          <cell r="L81" t="str">
            <v>JIBIYA BORDER</v>
          </cell>
          <cell r="M81">
            <v>16.100000000000001</v>
          </cell>
          <cell r="N81" t="str">
            <v>UNION</v>
          </cell>
          <cell r="O81">
            <v>41803.879999999997</v>
          </cell>
          <cell r="P81">
            <v>10450.969999999999</v>
          </cell>
          <cell r="Q81">
            <v>31352.91</v>
          </cell>
          <cell r="R81">
            <v>32276</v>
          </cell>
          <cell r="S81" t="str">
            <v>USD</v>
          </cell>
          <cell r="T81" t="str">
            <v>DECEMBER, 2005</v>
          </cell>
          <cell r="U81">
            <v>38610</v>
          </cell>
          <cell r="V81" t="str">
            <v>UBN/0001658</v>
          </cell>
          <cell r="W81" t="str">
            <v/>
          </cell>
          <cell r="Y81">
            <v>32276</v>
          </cell>
          <cell r="Z81">
            <v>0</v>
          </cell>
          <cell r="AA81">
            <v>0</v>
          </cell>
          <cell r="AB81">
            <v>0</v>
          </cell>
          <cell r="AC81">
            <v>0</v>
          </cell>
        </row>
        <row r="82">
          <cell r="D82">
            <v>38611</v>
          </cell>
          <cell r="F82" t="str">
            <v>ECO</v>
          </cell>
          <cell r="G82" t="str">
            <v>ASIA PLASTICS INDUSTRY (NIGERIA) LIMITED</v>
          </cell>
          <cell r="H82" t="str">
            <v>ASSORTED BATHROOM SLIPPERS</v>
          </cell>
          <cell r="I82" t="str">
            <v>64.02.99.00</v>
          </cell>
          <cell r="J82" t="str">
            <v>SEPTEMBER, 2005</v>
          </cell>
          <cell r="K82" t="str">
            <v>GHANA</v>
          </cell>
          <cell r="L82" t="str">
            <v>APAPA PORT</v>
          </cell>
          <cell r="M82">
            <v>29.5</v>
          </cell>
          <cell r="N82" t="str">
            <v>FIRST</v>
          </cell>
          <cell r="O82">
            <v>56211.68</v>
          </cell>
          <cell r="P82">
            <v>14052.92</v>
          </cell>
          <cell r="Q82">
            <v>42158.76</v>
          </cell>
          <cell r="R82">
            <v>43400</v>
          </cell>
          <cell r="S82" t="str">
            <v>USD</v>
          </cell>
          <cell r="T82" t="str">
            <v>DECEMBER, 2005</v>
          </cell>
          <cell r="U82">
            <v>38609</v>
          </cell>
          <cell r="V82" t="str">
            <v>FBN/0045270</v>
          </cell>
          <cell r="W82" t="str">
            <v/>
          </cell>
          <cell r="Y82">
            <v>43400</v>
          </cell>
          <cell r="Z82">
            <v>0</v>
          </cell>
          <cell r="AA82">
            <v>0</v>
          </cell>
          <cell r="AB82">
            <v>0</v>
          </cell>
          <cell r="AC82">
            <v>0</v>
          </cell>
        </row>
        <row r="83">
          <cell r="D83">
            <v>38611</v>
          </cell>
          <cell r="F83" t="str">
            <v>ZENITH</v>
          </cell>
          <cell r="G83" t="str">
            <v>VIVA METAL AND PLASTICS INDUSTRIES LIMITED</v>
          </cell>
          <cell r="H83" t="str">
            <v>ASSORTED POLYBAGS</v>
          </cell>
          <cell r="I83" t="str">
            <v>39.23.21.00</v>
          </cell>
          <cell r="J83" t="str">
            <v>SEPTEMBER, 2005</v>
          </cell>
          <cell r="K83" t="str">
            <v>NIGER</v>
          </cell>
          <cell r="L83" t="str">
            <v>JIBIYA BORDER</v>
          </cell>
          <cell r="M83">
            <v>36</v>
          </cell>
          <cell r="N83" t="str">
            <v>FIRST</v>
          </cell>
          <cell r="O83">
            <v>73226.070000000007</v>
          </cell>
          <cell r="P83">
            <v>18306.517500000002</v>
          </cell>
          <cell r="Q83">
            <v>54919.552499999998</v>
          </cell>
          <cell r="R83">
            <v>56536.5</v>
          </cell>
          <cell r="S83" t="str">
            <v>USD</v>
          </cell>
          <cell r="T83" t="str">
            <v>DECEMBER, 2005</v>
          </cell>
          <cell r="U83">
            <v>38609</v>
          </cell>
          <cell r="V83" t="str">
            <v>FBN/0045276</v>
          </cell>
          <cell r="W83" t="str">
            <v/>
          </cell>
          <cell r="Y83">
            <v>56536.5</v>
          </cell>
          <cell r="Z83">
            <v>0</v>
          </cell>
          <cell r="AA83">
            <v>0</v>
          </cell>
          <cell r="AB83">
            <v>0</v>
          </cell>
          <cell r="AC83">
            <v>0</v>
          </cell>
        </row>
        <row r="84">
          <cell r="D84">
            <v>38611</v>
          </cell>
          <cell r="F84" t="str">
            <v>ECO</v>
          </cell>
          <cell r="G84" t="str">
            <v>DECENT BAG INDUSTRIES LIMITED</v>
          </cell>
          <cell r="H84" t="str">
            <v>ASSORTED POLYBAGS</v>
          </cell>
          <cell r="I84" t="str">
            <v>39.23.21.00</v>
          </cell>
          <cell r="J84" t="str">
            <v>SEPTEMBER, 2005</v>
          </cell>
          <cell r="K84" t="str">
            <v>BURKINA FASO</v>
          </cell>
          <cell r="L84" t="str">
            <v>JIBIYA BORDER</v>
          </cell>
          <cell r="M84">
            <v>21.1</v>
          </cell>
          <cell r="N84" t="str">
            <v>FIRST</v>
          </cell>
          <cell r="O84">
            <v>36922.269999999997</v>
          </cell>
          <cell r="P84">
            <v>9230.5674999999992</v>
          </cell>
          <cell r="Q84">
            <v>27691.702499999999</v>
          </cell>
          <cell r="R84">
            <v>28507</v>
          </cell>
          <cell r="S84" t="str">
            <v>USD</v>
          </cell>
          <cell r="T84" t="str">
            <v>DECEMBER, 2005</v>
          </cell>
          <cell r="U84">
            <v>38609</v>
          </cell>
          <cell r="V84" t="str">
            <v>FBN/0045275</v>
          </cell>
          <cell r="W84" t="str">
            <v/>
          </cell>
          <cell r="Y84">
            <v>28507</v>
          </cell>
          <cell r="Z84">
            <v>0</v>
          </cell>
          <cell r="AA84">
            <v>0</v>
          </cell>
          <cell r="AB84">
            <v>0</v>
          </cell>
          <cell r="AC84">
            <v>0</v>
          </cell>
        </row>
        <row r="85">
          <cell r="D85">
            <v>38611</v>
          </cell>
          <cell r="F85" t="str">
            <v>ECO</v>
          </cell>
          <cell r="G85" t="str">
            <v>STANDARD PLASTICS INDUSTRY (NIG.) LIMITED</v>
          </cell>
          <cell r="H85" t="str">
            <v>ASSORTED  EVA SLIPPERS</v>
          </cell>
          <cell r="I85" t="str">
            <v>64.02.99.00</v>
          </cell>
          <cell r="J85" t="str">
            <v>SEPTEMBER, 2005</v>
          </cell>
          <cell r="K85" t="str">
            <v>NIGER</v>
          </cell>
          <cell r="L85" t="str">
            <v>JIBIYA BORDER</v>
          </cell>
          <cell r="M85">
            <v>30.8</v>
          </cell>
          <cell r="N85" t="str">
            <v>FIRST</v>
          </cell>
          <cell r="O85">
            <v>58607.8</v>
          </cell>
          <cell r="P85">
            <v>14651.95</v>
          </cell>
          <cell r="Q85">
            <v>43955.85</v>
          </cell>
          <cell r="R85">
            <v>45250</v>
          </cell>
          <cell r="S85" t="str">
            <v>USD</v>
          </cell>
          <cell r="T85" t="str">
            <v>DECEMBER, 2005</v>
          </cell>
          <cell r="U85">
            <v>38609</v>
          </cell>
          <cell r="V85" t="str">
            <v>FBN/0045273</v>
          </cell>
          <cell r="W85" t="str">
            <v/>
          </cell>
          <cell r="Y85">
            <v>45250</v>
          </cell>
          <cell r="Z85">
            <v>0</v>
          </cell>
          <cell r="AA85">
            <v>0</v>
          </cell>
          <cell r="AB85">
            <v>0</v>
          </cell>
          <cell r="AC85">
            <v>0</v>
          </cell>
        </row>
        <row r="86">
          <cell r="D86">
            <v>38611</v>
          </cell>
          <cell r="F86" t="str">
            <v>ECO</v>
          </cell>
          <cell r="G86" t="str">
            <v>BALLY PLASTICS &amp; FOOTWEAR IND. (NIG) LTD</v>
          </cell>
          <cell r="H86" t="str">
            <v>ASSORTED PVC SLIPPERS</v>
          </cell>
          <cell r="I86" t="str">
            <v>64.02.99.00</v>
          </cell>
          <cell r="J86" t="str">
            <v>SEPTEMBER, 2005</v>
          </cell>
          <cell r="K86" t="str">
            <v>NIGER</v>
          </cell>
          <cell r="L86" t="str">
            <v>JIBIYA BORDER</v>
          </cell>
          <cell r="M86">
            <v>27.5</v>
          </cell>
          <cell r="N86" t="str">
            <v>FIRST</v>
          </cell>
          <cell r="O86">
            <v>29891.66</v>
          </cell>
          <cell r="P86">
            <v>7472.915</v>
          </cell>
          <cell r="Q86">
            <v>22418.744999999999</v>
          </cell>
          <cell r="R86">
            <v>23078.799999999999</v>
          </cell>
          <cell r="S86" t="str">
            <v>USD</v>
          </cell>
          <cell r="T86" t="str">
            <v>DECEMBER, 2005</v>
          </cell>
          <cell r="U86">
            <v>38609</v>
          </cell>
          <cell r="V86" t="str">
            <v>FBN/0045272</v>
          </cell>
          <cell r="W86" t="str">
            <v/>
          </cell>
          <cell r="Y86">
            <v>23078.799999999999</v>
          </cell>
          <cell r="Z86">
            <v>0</v>
          </cell>
          <cell r="AA86">
            <v>0</v>
          </cell>
          <cell r="AB86">
            <v>0</v>
          </cell>
          <cell r="AC86">
            <v>0</v>
          </cell>
        </row>
        <row r="87">
          <cell r="D87">
            <v>38611</v>
          </cell>
          <cell r="F87" t="str">
            <v>ECO</v>
          </cell>
          <cell r="G87" t="str">
            <v>ASIA PLASTICS INDUSTRY (NIGERIA) LIMITED</v>
          </cell>
          <cell r="H87" t="str">
            <v>ASSORTED BATHROOM SLIPPERS</v>
          </cell>
          <cell r="I87" t="str">
            <v>64.02.99.00</v>
          </cell>
          <cell r="J87" t="str">
            <v>SEPTEMBER, 2005</v>
          </cell>
          <cell r="K87" t="str">
            <v>GHANA</v>
          </cell>
          <cell r="L87" t="str">
            <v>APAPA PORT</v>
          </cell>
          <cell r="M87">
            <v>30.6</v>
          </cell>
          <cell r="N87" t="str">
            <v>FIRST</v>
          </cell>
          <cell r="O87">
            <v>58284</v>
          </cell>
          <cell r="P87">
            <v>14571</v>
          </cell>
          <cell r="Q87">
            <v>43713</v>
          </cell>
          <cell r="R87">
            <v>45000</v>
          </cell>
          <cell r="S87" t="str">
            <v>USD</v>
          </cell>
          <cell r="T87" t="str">
            <v>DECEMBER, 2005</v>
          </cell>
          <cell r="U87">
            <v>38609</v>
          </cell>
          <cell r="V87" t="str">
            <v>FBN/0045269</v>
          </cell>
          <cell r="W87" t="str">
            <v/>
          </cell>
          <cell r="Y87">
            <v>45000</v>
          </cell>
          <cell r="Z87">
            <v>0</v>
          </cell>
          <cell r="AA87">
            <v>0</v>
          </cell>
          <cell r="AB87">
            <v>0</v>
          </cell>
          <cell r="AC87">
            <v>0</v>
          </cell>
        </row>
        <row r="88">
          <cell r="D88">
            <v>38611</v>
          </cell>
          <cell r="F88" t="str">
            <v>ZENITH</v>
          </cell>
          <cell r="G88" t="str">
            <v>STANDARD PLASTICS INDUSTRY (NIG.) LIMITED</v>
          </cell>
          <cell r="H88" t="str">
            <v>ASSORTED EVA SLIPPERS</v>
          </cell>
          <cell r="I88" t="str">
            <v>64.02.99.00</v>
          </cell>
          <cell r="J88" t="str">
            <v>SEPTEMBER, 2005</v>
          </cell>
          <cell r="K88" t="str">
            <v>BURKINA FASO</v>
          </cell>
          <cell r="L88" t="str">
            <v>JIBIYA BORDER</v>
          </cell>
          <cell r="M88">
            <v>15.9</v>
          </cell>
          <cell r="N88" t="str">
            <v>FIRST</v>
          </cell>
          <cell r="O88">
            <v>30307.68</v>
          </cell>
          <cell r="P88">
            <v>7576.92</v>
          </cell>
          <cell r="Q88">
            <v>22730.76</v>
          </cell>
          <cell r="R88">
            <v>23400</v>
          </cell>
          <cell r="S88" t="str">
            <v>USD</v>
          </cell>
          <cell r="T88" t="str">
            <v>DECEMBER, 2005</v>
          </cell>
          <cell r="U88">
            <v>38609</v>
          </cell>
          <cell r="V88" t="str">
            <v>FBN/0045274</v>
          </cell>
          <cell r="W88" t="str">
            <v/>
          </cell>
          <cell r="Y88">
            <v>23400</v>
          </cell>
          <cell r="Z88">
            <v>0</v>
          </cell>
          <cell r="AA88">
            <v>0</v>
          </cell>
          <cell r="AB88">
            <v>0</v>
          </cell>
          <cell r="AC88">
            <v>0</v>
          </cell>
        </row>
        <row r="89">
          <cell r="D89">
            <v>38611</v>
          </cell>
          <cell r="F89" t="str">
            <v>UBA</v>
          </cell>
          <cell r="G89" t="str">
            <v>ASIA PLASTICS INDUSTRY (NIGERIA) LIMITED</v>
          </cell>
          <cell r="H89" t="str">
            <v>ASSORTED EVA SLIPPERS</v>
          </cell>
          <cell r="I89" t="str">
            <v>64.02.99.00</v>
          </cell>
          <cell r="J89" t="str">
            <v>SEPTEMBER, 2005</v>
          </cell>
          <cell r="K89" t="str">
            <v>NIGER</v>
          </cell>
          <cell r="L89" t="str">
            <v>JIBIYA BORDER</v>
          </cell>
          <cell r="M89">
            <v>15.6</v>
          </cell>
          <cell r="N89" t="str">
            <v>FIRST</v>
          </cell>
          <cell r="O89">
            <v>29724.84</v>
          </cell>
          <cell r="P89">
            <v>7431.21</v>
          </cell>
          <cell r="Q89">
            <v>22293.63</v>
          </cell>
          <cell r="R89">
            <v>22950</v>
          </cell>
          <cell r="S89" t="str">
            <v>USD</v>
          </cell>
          <cell r="T89" t="str">
            <v>DECEMBER, 2005</v>
          </cell>
          <cell r="U89">
            <v>38609</v>
          </cell>
          <cell r="V89" t="str">
            <v>FBN/0045268</v>
          </cell>
          <cell r="W89" t="str">
            <v/>
          </cell>
          <cell r="Y89">
            <v>22950</v>
          </cell>
          <cell r="Z89">
            <v>0</v>
          </cell>
          <cell r="AA89">
            <v>0</v>
          </cell>
          <cell r="AB89">
            <v>0</v>
          </cell>
          <cell r="AC89">
            <v>0</v>
          </cell>
        </row>
        <row r="90">
          <cell r="D90">
            <v>38614</v>
          </cell>
          <cell r="F90" t="str">
            <v>FCMB</v>
          </cell>
          <cell r="G90" t="str">
            <v>UNIQUE LEATHER FINISHING CO. LIMITED</v>
          </cell>
          <cell r="H90" t="str">
            <v>FINISHED SHEEP LEATHER - GRADE VI</v>
          </cell>
          <cell r="I90" t="str">
            <v>41.05.30.00</v>
          </cell>
          <cell r="J90" t="str">
            <v>SEPTEMBER, 2005</v>
          </cell>
          <cell r="K90" t="str">
            <v>UNITED STATES OF AMERICA</v>
          </cell>
          <cell r="L90" t="str">
            <v>MAKIA, KANO</v>
          </cell>
          <cell r="M90">
            <v>1</v>
          </cell>
          <cell r="N90" t="str">
            <v>UBA</v>
          </cell>
          <cell r="O90">
            <v>40087.18</v>
          </cell>
          <cell r="P90">
            <v>10021.795</v>
          </cell>
          <cell r="Q90">
            <v>30065.384999999998</v>
          </cell>
          <cell r="R90">
            <v>30713.439999999999</v>
          </cell>
          <cell r="S90" t="str">
            <v>USD</v>
          </cell>
          <cell r="T90" t="str">
            <v>DECEMBER, 2005</v>
          </cell>
          <cell r="U90">
            <v>38610</v>
          </cell>
          <cell r="V90" t="str">
            <v>UBA/0000849</v>
          </cell>
          <cell r="W90" t="str">
            <v/>
          </cell>
          <cell r="Y90">
            <v>30713.439999999999</v>
          </cell>
          <cell r="Z90">
            <v>0</v>
          </cell>
          <cell r="AA90">
            <v>0</v>
          </cell>
          <cell r="AB90">
            <v>0</v>
          </cell>
          <cell r="AC90">
            <v>0</v>
          </cell>
        </row>
        <row r="91">
          <cell r="D91">
            <v>38614</v>
          </cell>
          <cell r="F91" t="str">
            <v>ZENITH</v>
          </cell>
          <cell r="G91" t="str">
            <v>MARIO JOSE ENTERPRISES LIMITED</v>
          </cell>
          <cell r="H91" t="str">
            <v>PROCESSED FINISHED LEATHER</v>
          </cell>
          <cell r="I91" t="str">
            <v>41.06.19.00</v>
          </cell>
          <cell r="J91" t="str">
            <v>SEPTEMBER, 2005</v>
          </cell>
          <cell r="K91" t="str">
            <v>ITALY</v>
          </cell>
          <cell r="L91" t="str">
            <v>MAKIA, KANO</v>
          </cell>
          <cell r="M91">
            <v>7.6</v>
          </cell>
          <cell r="N91" t="str">
            <v>ZENITH</v>
          </cell>
          <cell r="O91">
            <v>417754.05</v>
          </cell>
          <cell r="P91">
            <v>104438.5125</v>
          </cell>
          <cell r="Q91">
            <v>313315.53749999998</v>
          </cell>
          <cell r="R91">
            <v>322590</v>
          </cell>
          <cell r="S91" t="str">
            <v>USD</v>
          </cell>
          <cell r="T91" t="str">
            <v>DECEMBER, 2005</v>
          </cell>
          <cell r="U91">
            <v>38610</v>
          </cell>
          <cell r="V91" t="str">
            <v>ZENITH/004590</v>
          </cell>
          <cell r="W91" t="str">
            <v/>
          </cell>
          <cell r="Y91">
            <v>322590</v>
          </cell>
          <cell r="Z91">
            <v>0</v>
          </cell>
          <cell r="AA91">
            <v>0</v>
          </cell>
          <cell r="AB91">
            <v>0</v>
          </cell>
          <cell r="AC91">
            <v>0</v>
          </cell>
        </row>
        <row r="92">
          <cell r="D92">
            <v>38614</v>
          </cell>
          <cell r="F92" t="str">
            <v>ZENITH</v>
          </cell>
          <cell r="G92" t="str">
            <v>KIRAWA MULTIPURPOSE COOPERATIVE SOCIETY</v>
          </cell>
          <cell r="H92" t="str">
            <v>SALT</v>
          </cell>
          <cell r="I92" t="str">
            <v>25.01.00.00</v>
          </cell>
          <cell r="J92" t="str">
            <v>SEPTEMBER, 2005</v>
          </cell>
          <cell r="K92" t="str">
            <v>CHAD</v>
          </cell>
          <cell r="L92" t="str">
            <v>MAIDUGURI</v>
          </cell>
          <cell r="M92">
            <v>20</v>
          </cell>
          <cell r="N92" t="str">
            <v>ZENITH</v>
          </cell>
          <cell r="O92">
            <v>5119.6000000000004</v>
          </cell>
          <cell r="P92">
            <v>1279.9000000000001</v>
          </cell>
          <cell r="Q92">
            <v>3839.7</v>
          </cell>
          <cell r="R92">
            <v>3852.8</v>
          </cell>
          <cell r="S92" t="str">
            <v>USD</v>
          </cell>
          <cell r="T92" t="str">
            <v>DECEMBER, 2005</v>
          </cell>
          <cell r="U92">
            <v>38576</v>
          </cell>
          <cell r="V92" t="str">
            <v>ZENITH/004864</v>
          </cell>
          <cell r="W92" t="str">
            <v/>
          </cell>
          <cell r="Y92">
            <v>3852.8</v>
          </cell>
          <cell r="Z92">
            <v>0</v>
          </cell>
          <cell r="AA92">
            <v>0</v>
          </cell>
          <cell r="AB92">
            <v>0</v>
          </cell>
          <cell r="AC92">
            <v>0</v>
          </cell>
        </row>
        <row r="93">
          <cell r="D93">
            <v>38614</v>
          </cell>
          <cell r="F93" t="str">
            <v>ZENITH</v>
          </cell>
          <cell r="G93" t="str">
            <v>KIRAWA MULTIPURPOSE COOPERATIVE SOCIETY</v>
          </cell>
          <cell r="H93" t="str">
            <v>CEMENT</v>
          </cell>
          <cell r="I93" t="str">
            <v>25.23.29.00</v>
          </cell>
          <cell r="J93" t="str">
            <v>SEPTEMBER, 2005</v>
          </cell>
          <cell r="K93" t="str">
            <v>CHAD</v>
          </cell>
          <cell r="L93" t="str">
            <v>MAIDUGURI</v>
          </cell>
          <cell r="M93">
            <v>30</v>
          </cell>
          <cell r="N93" t="str">
            <v>ZENITH</v>
          </cell>
          <cell r="O93">
            <v>6899.42</v>
          </cell>
          <cell r="P93">
            <v>1724.855</v>
          </cell>
          <cell r="Q93">
            <v>5174.5649999999996</v>
          </cell>
          <cell r="R93">
            <v>5193</v>
          </cell>
          <cell r="S93" t="str">
            <v>USD</v>
          </cell>
          <cell r="T93" t="str">
            <v>DECEMBER, 2005</v>
          </cell>
          <cell r="U93">
            <v>38587</v>
          </cell>
          <cell r="V93" t="str">
            <v>ZENITH/004870</v>
          </cell>
          <cell r="W93" t="str">
            <v/>
          </cell>
          <cell r="Y93">
            <v>5193</v>
          </cell>
          <cell r="Z93">
            <v>0</v>
          </cell>
          <cell r="AA93">
            <v>0</v>
          </cell>
          <cell r="AB93">
            <v>0</v>
          </cell>
          <cell r="AC93">
            <v>0</v>
          </cell>
        </row>
        <row r="94">
          <cell r="D94">
            <v>38614</v>
          </cell>
          <cell r="F94" t="str">
            <v>ZENITH</v>
          </cell>
          <cell r="G94" t="str">
            <v>KIRAWA MULTIPURPOSE COOPERATIVE SOCIETY</v>
          </cell>
          <cell r="H94" t="str">
            <v>SALT</v>
          </cell>
          <cell r="I94" t="str">
            <v>25.01.00.00</v>
          </cell>
          <cell r="J94" t="str">
            <v>SEPTEMBER, 2005</v>
          </cell>
          <cell r="K94" t="str">
            <v>CHAD</v>
          </cell>
          <cell r="L94" t="str">
            <v>MAIDUGURI</v>
          </cell>
          <cell r="M94">
            <v>20</v>
          </cell>
          <cell r="N94" t="str">
            <v>ZENITH</v>
          </cell>
          <cell r="O94">
            <v>5119.8900000000003</v>
          </cell>
          <cell r="P94">
            <v>1279.9725000000001</v>
          </cell>
          <cell r="Q94">
            <v>3839.9175</v>
          </cell>
          <cell r="R94">
            <v>3853.6</v>
          </cell>
          <cell r="S94" t="str">
            <v>USD</v>
          </cell>
          <cell r="T94" t="str">
            <v>DECEMBER, 2005</v>
          </cell>
          <cell r="U94">
            <v>38587</v>
          </cell>
          <cell r="V94" t="str">
            <v>ZENITH/004872</v>
          </cell>
          <cell r="W94" t="str">
            <v/>
          </cell>
          <cell r="Y94">
            <v>3853.6</v>
          </cell>
          <cell r="Z94">
            <v>0</v>
          </cell>
          <cell r="AA94">
            <v>0</v>
          </cell>
          <cell r="AB94">
            <v>0</v>
          </cell>
          <cell r="AC94">
            <v>0</v>
          </cell>
        </row>
        <row r="95">
          <cell r="D95">
            <v>38614</v>
          </cell>
          <cell r="F95" t="str">
            <v>ZENITH</v>
          </cell>
          <cell r="G95" t="str">
            <v>KIRAWA MULTIPURPOSE COOPERATIVE SOCIETY</v>
          </cell>
          <cell r="H95" t="str">
            <v>SKY SOAP AND KIDO BISCUIT</v>
          </cell>
          <cell r="I95" t="str">
            <v>34.01.11.00</v>
          </cell>
          <cell r="J95" t="str">
            <v>SEPTEMBER, 2005</v>
          </cell>
          <cell r="K95" t="str">
            <v>CHAD</v>
          </cell>
          <cell r="L95" t="str">
            <v>MAIDUGURI</v>
          </cell>
          <cell r="M95">
            <v>13</v>
          </cell>
          <cell r="N95" t="str">
            <v>ZENITH</v>
          </cell>
          <cell r="O95">
            <v>7299.63</v>
          </cell>
          <cell r="P95">
            <v>1824.9075</v>
          </cell>
          <cell r="Q95">
            <v>5474.7224999999999</v>
          </cell>
          <cell r="R95">
            <v>5493.4</v>
          </cell>
          <cell r="S95" t="str">
            <v>USD</v>
          </cell>
          <cell r="T95" t="str">
            <v>DECEMBER, 2005</v>
          </cell>
          <cell r="U95">
            <v>38576</v>
          </cell>
          <cell r="V95" t="str">
            <v>ZENITH/004865</v>
          </cell>
          <cell r="W95" t="str">
            <v/>
          </cell>
          <cell r="Y95">
            <v>5493.4</v>
          </cell>
          <cell r="Z95">
            <v>0</v>
          </cell>
          <cell r="AA95">
            <v>0</v>
          </cell>
          <cell r="AB95">
            <v>0</v>
          </cell>
          <cell r="AC95">
            <v>0</v>
          </cell>
        </row>
        <row r="96">
          <cell r="D96">
            <v>38614</v>
          </cell>
          <cell r="F96" t="str">
            <v>ZENITH</v>
          </cell>
          <cell r="G96" t="str">
            <v>KIRAWA MULTIPURPOSE COOPERATIVE SOCIETY</v>
          </cell>
          <cell r="H96" t="str">
            <v>SALT</v>
          </cell>
          <cell r="I96" t="str">
            <v>25.01.00.00</v>
          </cell>
          <cell r="J96" t="str">
            <v>SEPTEMBER, 2005</v>
          </cell>
          <cell r="K96" t="str">
            <v>CHAD</v>
          </cell>
          <cell r="L96" t="str">
            <v>MAIDUGURI</v>
          </cell>
          <cell r="M96">
            <v>20</v>
          </cell>
          <cell r="N96" t="str">
            <v>ZENITH</v>
          </cell>
          <cell r="O96">
            <v>5119.6000000000004</v>
          </cell>
          <cell r="P96">
            <v>1279.9000000000001</v>
          </cell>
          <cell r="Q96">
            <v>3839.7</v>
          </cell>
          <cell r="R96">
            <v>3852.8</v>
          </cell>
          <cell r="S96" t="str">
            <v>USD</v>
          </cell>
          <cell r="T96" t="str">
            <v>DECEMBER, 2005</v>
          </cell>
          <cell r="U96">
            <v>38576</v>
          </cell>
          <cell r="V96" t="str">
            <v>ZENITH/004862</v>
          </cell>
          <cell r="W96" t="str">
            <v/>
          </cell>
          <cell r="Y96">
            <v>3852.8</v>
          </cell>
          <cell r="Z96">
            <v>0</v>
          </cell>
          <cell r="AA96">
            <v>0</v>
          </cell>
          <cell r="AB96">
            <v>0</v>
          </cell>
          <cell r="AC96">
            <v>0</v>
          </cell>
        </row>
        <row r="97">
          <cell r="D97">
            <v>38614</v>
          </cell>
          <cell r="F97" t="str">
            <v>ZENITH</v>
          </cell>
          <cell r="G97" t="str">
            <v>KARIMSON NIGERIA LIMITED</v>
          </cell>
          <cell r="H97" t="str">
            <v>CEMENT</v>
          </cell>
          <cell r="I97" t="str">
            <v>25.23.20.00</v>
          </cell>
          <cell r="J97" t="str">
            <v>SEPTEMBER, 2005</v>
          </cell>
          <cell r="K97" t="str">
            <v>CHAD</v>
          </cell>
          <cell r="L97" t="str">
            <v>MAIDUGURI</v>
          </cell>
          <cell r="M97">
            <v>30</v>
          </cell>
          <cell r="N97" t="str">
            <v>ZENITH</v>
          </cell>
          <cell r="O97">
            <v>7199.95</v>
          </cell>
          <cell r="P97">
            <v>1799.9875</v>
          </cell>
          <cell r="Q97">
            <v>5399.9624999999996</v>
          </cell>
          <cell r="R97">
            <v>5419.2</v>
          </cell>
          <cell r="S97" t="str">
            <v>USD</v>
          </cell>
          <cell r="T97" t="str">
            <v>DECEMBER, 2005</v>
          </cell>
          <cell r="U97">
            <v>38593</v>
          </cell>
          <cell r="V97" t="str">
            <v>ZENITH/004877</v>
          </cell>
          <cell r="W97" t="str">
            <v/>
          </cell>
          <cell r="Y97">
            <v>5419.2</v>
          </cell>
          <cell r="Z97">
            <v>0</v>
          </cell>
          <cell r="AA97">
            <v>0</v>
          </cell>
          <cell r="AB97">
            <v>0</v>
          </cell>
          <cell r="AC97">
            <v>0</v>
          </cell>
        </row>
        <row r="98">
          <cell r="D98">
            <v>38614</v>
          </cell>
          <cell r="F98" t="str">
            <v>ZENITH</v>
          </cell>
          <cell r="G98" t="str">
            <v>KARIMSON NIGERIA LIMITED</v>
          </cell>
          <cell r="H98" t="str">
            <v>SALT</v>
          </cell>
          <cell r="I98" t="str">
            <v>25.01.00.00</v>
          </cell>
          <cell r="J98" t="str">
            <v>SEPTEMBER, 2005</v>
          </cell>
          <cell r="K98" t="str">
            <v>CHAD</v>
          </cell>
          <cell r="L98" t="str">
            <v>MAIDUGURI</v>
          </cell>
          <cell r="M98">
            <v>20</v>
          </cell>
          <cell r="N98" t="str">
            <v>ZENITH</v>
          </cell>
          <cell r="O98">
            <v>5119.6000000000004</v>
          </cell>
          <cell r="P98">
            <v>1279.9000000000001</v>
          </cell>
          <cell r="Q98">
            <v>3839.7</v>
          </cell>
          <cell r="R98">
            <v>3852.8</v>
          </cell>
          <cell r="S98" t="str">
            <v>USD</v>
          </cell>
          <cell r="T98" t="str">
            <v>DECEMBER, 2005</v>
          </cell>
          <cell r="U98">
            <v>38579</v>
          </cell>
          <cell r="V98" t="str">
            <v>ZENITH/004866</v>
          </cell>
          <cell r="W98" t="str">
            <v/>
          </cell>
          <cell r="Y98">
            <v>3852.8</v>
          </cell>
          <cell r="Z98">
            <v>0</v>
          </cell>
          <cell r="AA98">
            <v>0</v>
          </cell>
          <cell r="AB98">
            <v>0</v>
          </cell>
          <cell r="AC98">
            <v>0</v>
          </cell>
        </row>
        <row r="99">
          <cell r="D99">
            <v>38614</v>
          </cell>
          <cell r="F99" t="str">
            <v>ZENITH</v>
          </cell>
          <cell r="G99" t="str">
            <v>KIRAWA MULTIPURPOSE COOPERATIVE SOCIETY</v>
          </cell>
          <cell r="H99" t="str">
            <v>CEMENT</v>
          </cell>
          <cell r="I99" t="str">
            <v>25.23.20.00</v>
          </cell>
          <cell r="J99" t="str">
            <v>SEPTEMBER, 2005</v>
          </cell>
          <cell r="K99" t="str">
            <v>CHAD</v>
          </cell>
          <cell r="L99" t="str">
            <v>MAIDUGURI</v>
          </cell>
          <cell r="M99">
            <v>30</v>
          </cell>
          <cell r="N99" t="str">
            <v>ZENITH</v>
          </cell>
          <cell r="O99">
            <v>6899.66</v>
          </cell>
          <cell r="P99">
            <v>1724.915</v>
          </cell>
          <cell r="Q99">
            <v>5174.7449999999999</v>
          </cell>
          <cell r="R99">
            <v>5192.3999999999996</v>
          </cell>
          <cell r="S99" t="str">
            <v>USD</v>
          </cell>
          <cell r="T99" t="str">
            <v>DECEMBER, 2005</v>
          </cell>
          <cell r="U99">
            <v>38576</v>
          </cell>
          <cell r="V99" t="str">
            <v>ZENITH/004861</v>
          </cell>
          <cell r="W99" t="str">
            <v/>
          </cell>
          <cell r="Y99">
            <v>5192.3999999999996</v>
          </cell>
          <cell r="Z99">
            <v>0</v>
          </cell>
          <cell r="AA99">
            <v>0</v>
          </cell>
          <cell r="AB99">
            <v>0</v>
          </cell>
          <cell r="AC99">
            <v>0</v>
          </cell>
        </row>
        <row r="100">
          <cell r="D100">
            <v>38614</v>
          </cell>
          <cell r="F100" t="str">
            <v>ZENITH</v>
          </cell>
          <cell r="G100" t="str">
            <v>KARIMSON NIGERIA LIMITED</v>
          </cell>
          <cell r="H100" t="str">
            <v>SALT</v>
          </cell>
          <cell r="I100" t="str">
            <v>25.01.00.00</v>
          </cell>
          <cell r="J100" t="str">
            <v>SEPTEMBER, 2005</v>
          </cell>
          <cell r="K100" t="str">
            <v>CHAD</v>
          </cell>
          <cell r="L100" t="str">
            <v>MAIDUGURI</v>
          </cell>
          <cell r="M100">
            <v>20</v>
          </cell>
          <cell r="N100" t="str">
            <v>ZENITH</v>
          </cell>
          <cell r="O100">
            <v>5119.8900000000003</v>
          </cell>
          <cell r="P100">
            <v>1279.9725000000001</v>
          </cell>
          <cell r="Q100">
            <v>3839.9175</v>
          </cell>
          <cell r="R100">
            <v>3853.6</v>
          </cell>
          <cell r="S100" t="str">
            <v>USD</v>
          </cell>
          <cell r="T100" t="str">
            <v>DECEMBER, 2005</v>
          </cell>
          <cell r="U100">
            <v>38593</v>
          </cell>
          <cell r="V100" t="str">
            <v>ZENITH/004876</v>
          </cell>
          <cell r="W100" t="str">
            <v/>
          </cell>
          <cell r="Y100">
            <v>3853.6</v>
          </cell>
          <cell r="Z100">
            <v>0</v>
          </cell>
          <cell r="AA100">
            <v>0</v>
          </cell>
          <cell r="AB100">
            <v>0</v>
          </cell>
          <cell r="AC100">
            <v>0</v>
          </cell>
        </row>
        <row r="101">
          <cell r="D101">
            <v>38614</v>
          </cell>
          <cell r="F101" t="str">
            <v>ZENITH</v>
          </cell>
          <cell r="G101" t="str">
            <v>KARIMSON NIGERIA LIMITED</v>
          </cell>
          <cell r="H101" t="str">
            <v>SALT</v>
          </cell>
          <cell r="I101" t="str">
            <v>25.01.00.00</v>
          </cell>
          <cell r="J101" t="str">
            <v>SEPTEMBER, 2005</v>
          </cell>
          <cell r="K101" t="str">
            <v>CHAD</v>
          </cell>
          <cell r="L101" t="str">
            <v>MAIDUGURI</v>
          </cell>
          <cell r="M101">
            <v>20</v>
          </cell>
          <cell r="N101" t="str">
            <v>ZENITH</v>
          </cell>
          <cell r="O101">
            <v>5119.6000000000004</v>
          </cell>
          <cell r="P101">
            <v>1279.9000000000001</v>
          </cell>
          <cell r="Q101">
            <v>3839.7</v>
          </cell>
          <cell r="R101">
            <v>3852.8</v>
          </cell>
          <cell r="S101" t="str">
            <v>USD</v>
          </cell>
          <cell r="T101" t="str">
            <v>DECEMBER, 2005</v>
          </cell>
          <cell r="U101">
            <v>38579</v>
          </cell>
          <cell r="V101" t="str">
            <v>ZENITH/004867</v>
          </cell>
          <cell r="W101" t="str">
            <v/>
          </cell>
          <cell r="Y101">
            <v>3852.8</v>
          </cell>
          <cell r="Z101">
            <v>0</v>
          </cell>
          <cell r="AA101">
            <v>0</v>
          </cell>
          <cell r="AB101">
            <v>0</v>
          </cell>
          <cell r="AC101">
            <v>0</v>
          </cell>
        </row>
        <row r="102">
          <cell r="D102">
            <v>38614</v>
          </cell>
          <cell r="F102" t="str">
            <v>ZENITH</v>
          </cell>
          <cell r="G102" t="str">
            <v>KARIMSON NIGERIA LIMITED</v>
          </cell>
          <cell r="H102" t="str">
            <v>SALT</v>
          </cell>
          <cell r="I102" t="str">
            <v>25.01.00.00</v>
          </cell>
          <cell r="J102" t="str">
            <v>SEPTEMBER, 2005</v>
          </cell>
          <cell r="K102" t="str">
            <v>CHAD</v>
          </cell>
          <cell r="L102" t="str">
            <v>MAIDUGURI</v>
          </cell>
          <cell r="M102">
            <v>20</v>
          </cell>
          <cell r="N102" t="str">
            <v>ZENITH</v>
          </cell>
          <cell r="O102">
            <v>5119.8900000000003</v>
          </cell>
          <cell r="P102">
            <v>1279.9725000000001</v>
          </cell>
          <cell r="Q102">
            <v>3839.9175</v>
          </cell>
          <cell r="R102">
            <v>3853.6</v>
          </cell>
          <cell r="S102" t="str">
            <v>USD</v>
          </cell>
          <cell r="T102" t="str">
            <v>DECEMBER, 2005</v>
          </cell>
          <cell r="U102">
            <v>38593</v>
          </cell>
          <cell r="V102" t="str">
            <v>ZENITH/004874</v>
          </cell>
          <cell r="W102" t="str">
            <v/>
          </cell>
          <cell r="Y102">
            <v>3853.6</v>
          </cell>
          <cell r="Z102">
            <v>0</v>
          </cell>
          <cell r="AA102">
            <v>0</v>
          </cell>
          <cell r="AB102">
            <v>0</v>
          </cell>
          <cell r="AC102">
            <v>0</v>
          </cell>
        </row>
        <row r="103">
          <cell r="D103">
            <v>38614</v>
          </cell>
          <cell r="F103" t="str">
            <v>ZENITH</v>
          </cell>
          <cell r="G103" t="str">
            <v>KIRAWA MULTIPURPOSE COOPERATIVE SOCIETY</v>
          </cell>
          <cell r="H103" t="str">
            <v>SALT</v>
          </cell>
          <cell r="I103" t="str">
            <v>25.01.00.00</v>
          </cell>
          <cell r="J103" t="str">
            <v>SEPTEMBER, 2005</v>
          </cell>
          <cell r="K103" t="str">
            <v>CHAD</v>
          </cell>
          <cell r="L103" t="str">
            <v>MAIDUGURI</v>
          </cell>
          <cell r="M103">
            <v>20</v>
          </cell>
          <cell r="N103" t="str">
            <v>ZENITH</v>
          </cell>
          <cell r="O103">
            <v>5119.8900000000003</v>
          </cell>
          <cell r="P103">
            <v>1279.9725000000001</v>
          </cell>
          <cell r="Q103">
            <v>3839.9175</v>
          </cell>
          <cell r="R103">
            <v>3853.6</v>
          </cell>
          <cell r="S103" t="str">
            <v>USD</v>
          </cell>
          <cell r="T103" t="str">
            <v>DECEMBER, 2005</v>
          </cell>
          <cell r="U103">
            <v>38587</v>
          </cell>
          <cell r="V103" t="str">
            <v>ZENITH/004871</v>
          </cell>
          <cell r="W103" t="str">
            <v/>
          </cell>
          <cell r="Y103">
            <v>3853.6</v>
          </cell>
          <cell r="Z103">
            <v>0</v>
          </cell>
          <cell r="AA103">
            <v>0</v>
          </cell>
          <cell r="AB103">
            <v>0</v>
          </cell>
          <cell r="AC103">
            <v>0</v>
          </cell>
        </row>
        <row r="104">
          <cell r="D104">
            <v>38614</v>
          </cell>
          <cell r="F104" t="str">
            <v>ZENITH</v>
          </cell>
          <cell r="G104" t="str">
            <v>KARIMSON NIGERIA LIMITED</v>
          </cell>
          <cell r="H104" t="str">
            <v>CEMENT</v>
          </cell>
          <cell r="I104" t="str">
            <v>25.23.20.00</v>
          </cell>
          <cell r="J104" t="str">
            <v>SEPTEMBER, 2005</v>
          </cell>
          <cell r="K104" t="str">
            <v>CHAD</v>
          </cell>
          <cell r="L104" t="str">
            <v>MAIDUGURI</v>
          </cell>
          <cell r="M104">
            <v>30</v>
          </cell>
          <cell r="N104" t="str">
            <v>ZENITH</v>
          </cell>
          <cell r="O104">
            <v>6899.66</v>
          </cell>
          <cell r="P104">
            <v>1724.915</v>
          </cell>
          <cell r="Q104">
            <v>5174.7449999999999</v>
          </cell>
          <cell r="R104">
            <v>5192.3999999999996</v>
          </cell>
          <cell r="S104" t="str">
            <v>USD</v>
          </cell>
          <cell r="T104" t="str">
            <v>DECEMBER, 2005</v>
          </cell>
          <cell r="U104">
            <v>38579</v>
          </cell>
          <cell r="V104" t="str">
            <v>ZENITH/004868</v>
          </cell>
          <cell r="W104" t="str">
            <v/>
          </cell>
          <cell r="Y104">
            <v>5192.3999999999996</v>
          </cell>
          <cell r="Z104">
            <v>0</v>
          </cell>
          <cell r="AA104">
            <v>0</v>
          </cell>
          <cell r="AB104">
            <v>0</v>
          </cell>
          <cell r="AC104">
            <v>0</v>
          </cell>
        </row>
        <row r="105">
          <cell r="D105">
            <v>38614</v>
          </cell>
          <cell r="F105" t="str">
            <v>ZENITH</v>
          </cell>
          <cell r="G105" t="str">
            <v>KARIMSON NIGERIA LIMITED</v>
          </cell>
          <cell r="H105" t="str">
            <v>CEMENT</v>
          </cell>
          <cell r="I105" t="str">
            <v>25.23.20.00</v>
          </cell>
          <cell r="J105" t="str">
            <v>SEPTEMBER, 2005</v>
          </cell>
          <cell r="K105" t="str">
            <v>CHAD</v>
          </cell>
          <cell r="L105" t="str">
            <v>MAIDUGURI</v>
          </cell>
          <cell r="M105">
            <v>30</v>
          </cell>
          <cell r="N105" t="str">
            <v>ZENITH</v>
          </cell>
          <cell r="O105">
            <v>7199.95</v>
          </cell>
          <cell r="P105">
            <v>1799.9875</v>
          </cell>
          <cell r="Q105">
            <v>5399.9624999999996</v>
          </cell>
          <cell r="R105">
            <v>5419.2</v>
          </cell>
          <cell r="S105" t="str">
            <v>USD</v>
          </cell>
          <cell r="T105" t="str">
            <v>DECEMBER, 2005</v>
          </cell>
          <cell r="U105">
            <v>38593</v>
          </cell>
          <cell r="V105" t="str">
            <v>ZENITH/004875</v>
          </cell>
          <cell r="W105" t="str">
            <v/>
          </cell>
          <cell r="Y105">
            <v>5419.2</v>
          </cell>
          <cell r="Z105">
            <v>0</v>
          </cell>
          <cell r="AA105">
            <v>0</v>
          </cell>
          <cell r="AB105">
            <v>0</v>
          </cell>
          <cell r="AC105">
            <v>0</v>
          </cell>
        </row>
        <row r="106">
          <cell r="D106">
            <v>38614</v>
          </cell>
          <cell r="F106" t="str">
            <v>ZENITH</v>
          </cell>
          <cell r="G106" t="str">
            <v>KIRAWA MULTIPURPOSE COOPERATIVE SOCIETY</v>
          </cell>
          <cell r="H106" t="str">
            <v>TOILET SOAP AND KLIN SOAP</v>
          </cell>
          <cell r="I106" t="str">
            <v>34.01.11.00</v>
          </cell>
          <cell r="J106" t="str">
            <v>SEPTEMBER, 2005</v>
          </cell>
          <cell r="K106" t="str">
            <v>CHAD</v>
          </cell>
          <cell r="L106" t="str">
            <v>MAIDUGURI</v>
          </cell>
          <cell r="M106">
            <v>13</v>
          </cell>
          <cell r="N106" t="str">
            <v>ZENITH</v>
          </cell>
          <cell r="O106">
            <v>6079.54</v>
          </cell>
          <cell r="P106">
            <v>1519.885</v>
          </cell>
          <cell r="Q106">
            <v>4559.6549999999997</v>
          </cell>
          <cell r="R106">
            <v>4575.8999999999996</v>
          </cell>
          <cell r="S106" t="str">
            <v>USD</v>
          </cell>
          <cell r="T106" t="str">
            <v>DECEMBER, 2005</v>
          </cell>
          <cell r="U106">
            <v>38587</v>
          </cell>
          <cell r="V106" t="str">
            <v>ZENITH/004873</v>
          </cell>
          <cell r="W106" t="str">
            <v/>
          </cell>
          <cell r="Y106">
            <v>4575.8999999999996</v>
          </cell>
          <cell r="Z106">
            <v>0</v>
          </cell>
          <cell r="AA106">
            <v>0</v>
          </cell>
          <cell r="AB106">
            <v>0</v>
          </cell>
          <cell r="AC106">
            <v>0</v>
          </cell>
        </row>
        <row r="107">
          <cell r="D107">
            <v>38614</v>
          </cell>
          <cell r="F107" t="str">
            <v>ZENITH</v>
          </cell>
          <cell r="G107" t="str">
            <v>KARIMSON NIGERIA LIMITED</v>
          </cell>
          <cell r="H107" t="str">
            <v>CEMENT</v>
          </cell>
          <cell r="I107" t="str">
            <v>25.23.20.00</v>
          </cell>
          <cell r="J107" t="str">
            <v>SEPTEMBER, 2005</v>
          </cell>
          <cell r="K107" t="str">
            <v>CHAD</v>
          </cell>
          <cell r="L107" t="str">
            <v>MAIDUGURI</v>
          </cell>
          <cell r="M107">
            <v>30</v>
          </cell>
          <cell r="N107" t="str">
            <v>ZENITH</v>
          </cell>
          <cell r="O107">
            <v>6899.66</v>
          </cell>
          <cell r="P107">
            <v>1724.915</v>
          </cell>
          <cell r="Q107">
            <v>5174.7449999999999</v>
          </cell>
          <cell r="R107">
            <v>5192.3999999999996</v>
          </cell>
          <cell r="S107" t="str">
            <v>USD</v>
          </cell>
          <cell r="T107" t="str">
            <v>DECEMBER, 2005</v>
          </cell>
          <cell r="U107">
            <v>38579</v>
          </cell>
          <cell r="V107" t="str">
            <v>ZENITH/004869</v>
          </cell>
          <cell r="W107" t="str">
            <v/>
          </cell>
          <cell r="Y107">
            <v>5192.3999999999996</v>
          </cell>
          <cell r="Z107">
            <v>0</v>
          </cell>
          <cell r="AA107">
            <v>0</v>
          </cell>
          <cell r="AB107">
            <v>0</v>
          </cell>
          <cell r="AC107">
            <v>0</v>
          </cell>
        </row>
        <row r="108">
          <cell r="D108">
            <v>38615</v>
          </cell>
          <cell r="F108" t="str">
            <v>NBM</v>
          </cell>
          <cell r="G108" t="str">
            <v>FATA TANNING EPF</v>
          </cell>
          <cell r="H108" t="str">
            <v>CRUST/FINISHED GOAT AND SHEEP LEATHER A-904</v>
          </cell>
          <cell r="I108" t="str">
            <v>41.06.19.00</v>
          </cell>
          <cell r="J108" t="str">
            <v>SEPTEMBER, 2005</v>
          </cell>
          <cell r="K108" t="str">
            <v>ITALY</v>
          </cell>
          <cell r="L108" t="str">
            <v>MAKIA, KANO</v>
          </cell>
          <cell r="M108">
            <v>7</v>
          </cell>
          <cell r="N108" t="str">
            <v>UNION</v>
          </cell>
          <cell r="O108">
            <v>459856.66</v>
          </cell>
          <cell r="P108">
            <v>114964.16499999999</v>
          </cell>
          <cell r="Q108">
            <v>344892.495</v>
          </cell>
          <cell r="R108">
            <v>354800.29</v>
          </cell>
          <cell r="S108" t="str">
            <v>USD</v>
          </cell>
          <cell r="T108" t="str">
            <v>DECEMBER, 2005</v>
          </cell>
          <cell r="U108">
            <v>38614</v>
          </cell>
          <cell r="V108" t="str">
            <v>UBN/0001659</v>
          </cell>
          <cell r="W108" t="str">
            <v/>
          </cell>
          <cell r="Y108">
            <v>354800.29</v>
          </cell>
          <cell r="Z108">
            <v>0</v>
          </cell>
          <cell r="AA108">
            <v>0</v>
          </cell>
          <cell r="AB108">
            <v>0</v>
          </cell>
          <cell r="AC108">
            <v>0</v>
          </cell>
        </row>
        <row r="109">
          <cell r="D109">
            <v>38615</v>
          </cell>
          <cell r="F109" t="str">
            <v>GTB</v>
          </cell>
          <cell r="G109" t="str">
            <v>VIRGIN ENTERPRISES LIMITED</v>
          </cell>
          <cell r="H109" t="str">
            <v>SUGAR CANE, ASSORTED VEGETABLES AND FRESH PEANUTS</v>
          </cell>
          <cell r="I109" t="str">
            <v>12.12.92.00</v>
          </cell>
          <cell r="J109" t="str">
            <v>SEPTEMBER, 2005</v>
          </cell>
          <cell r="K109" t="str">
            <v>UNITED KINGDOM</v>
          </cell>
          <cell r="L109" t="str">
            <v>MAKIA, KANO</v>
          </cell>
          <cell r="M109">
            <v>1</v>
          </cell>
          <cell r="N109" t="str">
            <v>GTB</v>
          </cell>
          <cell r="O109">
            <v>1079.51</v>
          </cell>
          <cell r="P109">
            <v>269.8775</v>
          </cell>
          <cell r="Q109">
            <v>809.63250000000005</v>
          </cell>
          <cell r="R109">
            <v>833.6</v>
          </cell>
          <cell r="S109" t="str">
            <v>USD</v>
          </cell>
          <cell r="T109" t="str">
            <v>DECEMBER, 2005</v>
          </cell>
          <cell r="U109">
            <v>38614</v>
          </cell>
          <cell r="V109" t="str">
            <v>GTB/0003737</v>
          </cell>
          <cell r="W109" t="str">
            <v/>
          </cell>
          <cell r="Y109">
            <v>833.6</v>
          </cell>
          <cell r="Z109">
            <v>0</v>
          </cell>
          <cell r="AA109">
            <v>0</v>
          </cell>
          <cell r="AB109">
            <v>0</v>
          </cell>
          <cell r="AC109">
            <v>0</v>
          </cell>
        </row>
        <row r="110">
          <cell r="D110">
            <v>38617</v>
          </cell>
          <cell r="F110" t="str">
            <v>UNION</v>
          </cell>
          <cell r="G110" t="str">
            <v>AFRICAN TEXTILE MANUFACTURERS LIMITED</v>
          </cell>
          <cell r="H110" t="str">
            <v>100% COTTON PRINTED FABRICS</v>
          </cell>
          <cell r="I110" t="str">
            <v>52.09.59.00</v>
          </cell>
          <cell r="J110" t="str">
            <v>SEPTEMBER, 2005</v>
          </cell>
          <cell r="K110" t="str">
            <v>MALI</v>
          </cell>
          <cell r="L110" t="str">
            <v>IDI-IROKO BORDER</v>
          </cell>
          <cell r="M110">
            <v>20.9</v>
          </cell>
          <cell r="N110" t="str">
            <v>UNION</v>
          </cell>
          <cell r="O110">
            <v>252617</v>
          </cell>
          <cell r="P110">
            <v>63154.25</v>
          </cell>
          <cell r="Q110">
            <v>189462.75</v>
          </cell>
          <cell r="R110">
            <v>190080</v>
          </cell>
          <cell r="S110" t="str">
            <v>USD</v>
          </cell>
          <cell r="T110" t="str">
            <v>DECEMBER, 2005</v>
          </cell>
          <cell r="U110">
            <v>38616</v>
          </cell>
          <cell r="V110" t="str">
            <v>UBN/0001662</v>
          </cell>
          <cell r="W110" t="str">
            <v/>
          </cell>
          <cell r="Y110">
            <v>190080</v>
          </cell>
          <cell r="Z110">
            <v>0</v>
          </cell>
          <cell r="AA110">
            <v>0</v>
          </cell>
          <cell r="AB110">
            <v>0</v>
          </cell>
          <cell r="AC110">
            <v>0</v>
          </cell>
        </row>
        <row r="111">
          <cell r="D111">
            <v>38617</v>
          </cell>
          <cell r="F111" t="str">
            <v>UNION</v>
          </cell>
          <cell r="G111" t="str">
            <v>AFRICAN TEXTILE MANUFACTURERS LIMITED</v>
          </cell>
          <cell r="H111" t="str">
            <v xml:space="preserve">100 % COTTON PRINTED FABRICS </v>
          </cell>
          <cell r="I111" t="str">
            <v>52.09.59.00</v>
          </cell>
          <cell r="J111" t="str">
            <v>SEPTEMBER, 2005</v>
          </cell>
          <cell r="K111" t="str">
            <v>MALI</v>
          </cell>
          <cell r="L111" t="str">
            <v>IDI-IROKO BORDER</v>
          </cell>
          <cell r="M111">
            <v>20.100000000000001</v>
          </cell>
          <cell r="N111" t="str">
            <v>UNION</v>
          </cell>
          <cell r="O111">
            <v>247593</v>
          </cell>
          <cell r="P111">
            <v>61898.25</v>
          </cell>
          <cell r="Q111">
            <v>185694.75</v>
          </cell>
          <cell r="R111">
            <v>186300</v>
          </cell>
          <cell r="S111" t="str">
            <v>USD</v>
          </cell>
          <cell r="T111" t="str">
            <v>DECEMBER, 2005</v>
          </cell>
          <cell r="U111">
            <v>38616</v>
          </cell>
          <cell r="V111" t="str">
            <v>UBN/0001661</v>
          </cell>
          <cell r="W111" t="str">
            <v/>
          </cell>
          <cell r="Y111">
            <v>186300</v>
          </cell>
          <cell r="Z111">
            <v>0</v>
          </cell>
          <cell r="AA111">
            <v>0</v>
          </cell>
          <cell r="AB111">
            <v>0</v>
          </cell>
          <cell r="AC111">
            <v>0</v>
          </cell>
        </row>
        <row r="112">
          <cell r="D112">
            <v>38617</v>
          </cell>
          <cell r="F112" t="str">
            <v>UNION</v>
          </cell>
          <cell r="G112" t="str">
            <v>AFRICAN TEXTILE MANUFACTURERS LIMITED</v>
          </cell>
          <cell r="H112" t="str">
            <v>100% COTTON PRINTED FABRICS</v>
          </cell>
          <cell r="I112" t="str">
            <v>52.09.59.00</v>
          </cell>
          <cell r="J112" t="str">
            <v>SEPTEMBER, 2005</v>
          </cell>
          <cell r="K112" t="str">
            <v>MALI</v>
          </cell>
          <cell r="L112" t="str">
            <v>IDI-IROKO BORDER</v>
          </cell>
          <cell r="M112">
            <v>20.9</v>
          </cell>
          <cell r="N112" t="str">
            <v>UNION</v>
          </cell>
          <cell r="O112">
            <v>269468</v>
          </cell>
          <cell r="P112">
            <v>67367</v>
          </cell>
          <cell r="Q112">
            <v>202101</v>
          </cell>
          <cell r="R112">
            <v>202760</v>
          </cell>
          <cell r="S112" t="str">
            <v>USD</v>
          </cell>
          <cell r="T112" t="str">
            <v>DECEMBER, 2005</v>
          </cell>
          <cell r="U112">
            <v>38616</v>
          </cell>
          <cell r="V112" t="str">
            <v>UBN/0001660</v>
          </cell>
          <cell r="W112" t="str">
            <v/>
          </cell>
          <cell r="Y112">
            <v>202760</v>
          </cell>
          <cell r="Z112">
            <v>0</v>
          </cell>
          <cell r="AA112">
            <v>0</v>
          </cell>
          <cell r="AB112">
            <v>0</v>
          </cell>
          <cell r="AC112">
            <v>0</v>
          </cell>
        </row>
        <row r="113">
          <cell r="D113">
            <v>38605</v>
          </cell>
          <cell r="F113" t="str">
            <v>GTB</v>
          </cell>
          <cell r="G113" t="str">
            <v>CEMENT COMPANY OF NORTHERN NIGERIA PLC</v>
          </cell>
          <cell r="H113" t="str">
            <v>CLINKER</v>
          </cell>
          <cell r="I113" t="str">
            <v>25.23.10.00</v>
          </cell>
          <cell r="J113" t="str">
            <v>SEPTEMBER, 2005</v>
          </cell>
          <cell r="K113" t="str">
            <v>NIGER</v>
          </cell>
          <cell r="L113" t="str">
            <v>ILLELA BORDER</v>
          </cell>
          <cell r="M113">
            <v>383</v>
          </cell>
          <cell r="N113" t="str">
            <v>GTB</v>
          </cell>
          <cell r="O113">
            <v>37657.15</v>
          </cell>
          <cell r="P113">
            <v>9414.2875000000004</v>
          </cell>
          <cell r="Q113">
            <v>28242.862499999999</v>
          </cell>
          <cell r="R113">
            <v>28343.48</v>
          </cell>
          <cell r="S113" t="str">
            <v>USD</v>
          </cell>
          <cell r="T113" t="str">
            <v>DECEMBER, 2005</v>
          </cell>
          <cell r="U113">
            <v>38580</v>
          </cell>
          <cell r="V113" t="str">
            <v>GTB/0004824</v>
          </cell>
          <cell r="W113" t="str">
            <v/>
          </cell>
          <cell r="Y113">
            <v>28343.48</v>
          </cell>
          <cell r="Z113">
            <v>0</v>
          </cell>
          <cell r="AA113">
            <v>0</v>
          </cell>
          <cell r="AB113">
            <v>0</v>
          </cell>
          <cell r="AC113">
            <v>0</v>
          </cell>
        </row>
        <row r="114">
          <cell r="D114">
            <v>38605</v>
          </cell>
          <cell r="F114" t="str">
            <v>GTB</v>
          </cell>
          <cell r="G114" t="str">
            <v>CEMENT COMPANY OF NORTHERN NIGERIA PLC</v>
          </cell>
          <cell r="H114" t="str">
            <v>CLINKER</v>
          </cell>
          <cell r="I114" t="str">
            <v>25.23.10.00</v>
          </cell>
          <cell r="J114" t="str">
            <v>SEPTEMBER, 2005</v>
          </cell>
          <cell r="K114" t="str">
            <v>NIGER</v>
          </cell>
          <cell r="L114" t="str">
            <v>ILLELA BORDER</v>
          </cell>
          <cell r="M114">
            <v>174.14</v>
          </cell>
          <cell r="N114" t="str">
            <v>GTB</v>
          </cell>
          <cell r="O114">
            <v>17120.82</v>
          </cell>
          <cell r="P114">
            <v>4280.2049999999999</v>
          </cell>
          <cell r="Q114">
            <v>12840.615</v>
          </cell>
          <cell r="R114">
            <v>12886.36</v>
          </cell>
          <cell r="S114" t="str">
            <v>USD</v>
          </cell>
          <cell r="T114" t="str">
            <v>DECEMBER, 2005</v>
          </cell>
          <cell r="U114">
            <v>38580</v>
          </cell>
          <cell r="V114" t="str">
            <v>GTB/0004825</v>
          </cell>
          <cell r="W114" t="str">
            <v/>
          </cell>
          <cell r="Y114">
            <v>12886.36</v>
          </cell>
          <cell r="Z114">
            <v>0</v>
          </cell>
          <cell r="AA114">
            <v>0</v>
          </cell>
          <cell r="AB114">
            <v>0</v>
          </cell>
          <cell r="AC114">
            <v>0</v>
          </cell>
        </row>
        <row r="115">
          <cell r="D115">
            <v>38605</v>
          </cell>
          <cell r="F115" t="str">
            <v>GTB</v>
          </cell>
          <cell r="G115" t="str">
            <v>CEMENT COMPANY OF NORTHERN NIGERIA PLC</v>
          </cell>
          <cell r="H115" t="str">
            <v>CLINKER</v>
          </cell>
          <cell r="I115" t="str">
            <v>25.23.10.00</v>
          </cell>
          <cell r="J115" t="str">
            <v>SEPTEMBER, 2005</v>
          </cell>
          <cell r="K115" t="str">
            <v>NIGER</v>
          </cell>
          <cell r="L115" t="str">
            <v>ILLELA BORDER</v>
          </cell>
          <cell r="M115">
            <v>35.700000000000003</v>
          </cell>
          <cell r="N115" t="str">
            <v>GTB</v>
          </cell>
          <cell r="O115">
            <v>3505.96</v>
          </cell>
          <cell r="P115">
            <v>876.49</v>
          </cell>
          <cell r="Q115">
            <v>2629.47</v>
          </cell>
          <cell r="R115">
            <v>2638.84</v>
          </cell>
          <cell r="S115" t="str">
            <v>USD</v>
          </cell>
          <cell r="T115" t="str">
            <v>DECEMBER, 2005</v>
          </cell>
          <cell r="U115">
            <v>38581</v>
          </cell>
          <cell r="V115" t="str">
            <v>GTB/0004826</v>
          </cell>
          <cell r="W115" t="str">
            <v/>
          </cell>
          <cell r="Y115">
            <v>2638.84</v>
          </cell>
          <cell r="Z115">
            <v>0</v>
          </cell>
          <cell r="AA115">
            <v>0</v>
          </cell>
          <cell r="AB115">
            <v>0</v>
          </cell>
          <cell r="AC115">
            <v>0</v>
          </cell>
        </row>
        <row r="116">
          <cell r="D116">
            <v>38605</v>
          </cell>
          <cell r="F116" t="str">
            <v>GTB</v>
          </cell>
          <cell r="G116" t="str">
            <v>CEMENT COMPANY OF NORTHERN NIGERIA PLC</v>
          </cell>
          <cell r="H116" t="str">
            <v>CLINKER</v>
          </cell>
          <cell r="I116" t="str">
            <v>25.23.10.00</v>
          </cell>
          <cell r="J116" t="str">
            <v>SEPTEMBER, 2005</v>
          </cell>
          <cell r="K116" t="str">
            <v>NIGER</v>
          </cell>
          <cell r="L116" t="str">
            <v>ILLELA BORDER</v>
          </cell>
          <cell r="M116">
            <v>169.5</v>
          </cell>
          <cell r="N116" t="str">
            <v>GTB</v>
          </cell>
          <cell r="O116">
            <v>16666.599999999999</v>
          </cell>
          <cell r="P116">
            <v>4166.6499999999996</v>
          </cell>
          <cell r="Q116">
            <v>12499.95</v>
          </cell>
          <cell r="R116">
            <v>12544.48</v>
          </cell>
          <cell r="S116" t="str">
            <v>USD</v>
          </cell>
          <cell r="T116" t="str">
            <v>DECEMBER, 2005</v>
          </cell>
          <cell r="U116">
            <v>38583</v>
          </cell>
          <cell r="V116" t="str">
            <v>GTB/0004827</v>
          </cell>
          <cell r="W116" t="str">
            <v/>
          </cell>
          <cell r="Y116">
            <v>12544.48</v>
          </cell>
          <cell r="Z116">
            <v>0</v>
          </cell>
          <cell r="AA116">
            <v>0</v>
          </cell>
          <cell r="AB116">
            <v>0</v>
          </cell>
          <cell r="AC116">
            <v>0</v>
          </cell>
        </row>
        <row r="117">
          <cell r="D117">
            <v>38605</v>
          </cell>
          <cell r="F117" t="str">
            <v>GTB</v>
          </cell>
          <cell r="G117" t="str">
            <v>CEMENT COMPANY OF NORTHERN NIGERIA PLC</v>
          </cell>
          <cell r="H117" t="str">
            <v>CLINKER</v>
          </cell>
          <cell r="I117" t="str">
            <v>25.23.10.00</v>
          </cell>
          <cell r="J117" t="str">
            <v>SEPTEMBER, 2005</v>
          </cell>
          <cell r="K117" t="str">
            <v>NIGER</v>
          </cell>
          <cell r="L117" t="str">
            <v>ILLELA BORDER</v>
          </cell>
          <cell r="M117">
            <v>142.84</v>
          </cell>
          <cell r="N117" t="str">
            <v>GTB</v>
          </cell>
          <cell r="O117">
            <v>14043.51</v>
          </cell>
          <cell r="P117">
            <v>3510.8775000000001</v>
          </cell>
          <cell r="Q117">
            <v>10532.6325</v>
          </cell>
          <cell r="R117">
            <v>10570.16</v>
          </cell>
          <cell r="S117" t="str">
            <v>USD</v>
          </cell>
          <cell r="T117" t="str">
            <v>DECEMBER, 2005</v>
          </cell>
          <cell r="U117">
            <v>38583</v>
          </cell>
          <cell r="V117" t="str">
            <v>GTB/0004828</v>
          </cell>
          <cell r="W117" t="str">
            <v/>
          </cell>
          <cell r="Y117">
            <v>10570.16</v>
          </cell>
          <cell r="Z117">
            <v>0</v>
          </cell>
          <cell r="AA117">
            <v>0</v>
          </cell>
          <cell r="AB117">
            <v>0</v>
          </cell>
          <cell r="AC117">
            <v>0</v>
          </cell>
        </row>
        <row r="118">
          <cell r="D118">
            <v>38605</v>
          </cell>
          <cell r="F118" t="str">
            <v>GTB</v>
          </cell>
          <cell r="G118" t="str">
            <v>CEMENT COMPANY OF NORTHERN NIGERIA PLC</v>
          </cell>
          <cell r="H118" t="str">
            <v>CLINKER</v>
          </cell>
          <cell r="I118" t="str">
            <v>25.23.10.00</v>
          </cell>
          <cell r="J118" t="str">
            <v>SEPTEMBER, 2005</v>
          </cell>
          <cell r="K118" t="str">
            <v>NIGER</v>
          </cell>
          <cell r="L118" t="str">
            <v>ILLELA BORDER</v>
          </cell>
          <cell r="M118">
            <v>166.84</v>
          </cell>
          <cell r="N118" t="str">
            <v>GTB</v>
          </cell>
          <cell r="O118">
            <v>16403.11</v>
          </cell>
          <cell r="P118">
            <v>4100.7775000000001</v>
          </cell>
          <cell r="Q118">
            <v>12302.3325</v>
          </cell>
          <cell r="R118">
            <v>12346.16</v>
          </cell>
          <cell r="S118" t="str">
            <v>USD</v>
          </cell>
          <cell r="T118" t="str">
            <v>DECEMBER, 2005</v>
          </cell>
          <cell r="U118">
            <v>38583</v>
          </cell>
          <cell r="V118" t="str">
            <v>GTB/0004829</v>
          </cell>
          <cell r="W118" t="str">
            <v/>
          </cell>
          <cell r="Y118">
            <v>12346.16</v>
          </cell>
          <cell r="Z118">
            <v>0</v>
          </cell>
          <cell r="AA118">
            <v>0</v>
          </cell>
          <cell r="AB118">
            <v>0</v>
          </cell>
          <cell r="AC118">
            <v>0</v>
          </cell>
        </row>
        <row r="119">
          <cell r="D119">
            <v>38605</v>
          </cell>
          <cell r="F119" t="str">
            <v>GTB</v>
          </cell>
          <cell r="G119" t="str">
            <v>CEMENT COMPANY OF NORTHERN NIGERIA PLC</v>
          </cell>
          <cell r="H119" t="str">
            <v>CLINKER</v>
          </cell>
          <cell r="I119" t="str">
            <v>25.23.10.00</v>
          </cell>
          <cell r="J119" t="str">
            <v>SEPTEMBER, 2005</v>
          </cell>
          <cell r="K119" t="str">
            <v>NIGER</v>
          </cell>
          <cell r="L119" t="str">
            <v>ILLELA BORDER</v>
          </cell>
          <cell r="M119">
            <v>181.78</v>
          </cell>
          <cell r="N119" t="str">
            <v>GTB</v>
          </cell>
          <cell r="O119">
            <v>17871.96</v>
          </cell>
          <cell r="P119">
            <v>4467.99</v>
          </cell>
          <cell r="Q119">
            <v>13403.97</v>
          </cell>
          <cell r="R119">
            <v>13451.72</v>
          </cell>
          <cell r="S119" t="str">
            <v>USD</v>
          </cell>
          <cell r="T119" t="str">
            <v>DECEMBER, 2005</v>
          </cell>
          <cell r="U119">
            <v>38586</v>
          </cell>
          <cell r="V119" t="str">
            <v>GTB/0004830</v>
          </cell>
          <cell r="W119" t="str">
            <v/>
          </cell>
          <cell r="Y119">
            <v>13451.72</v>
          </cell>
          <cell r="Z119">
            <v>0</v>
          </cell>
          <cell r="AA119">
            <v>0</v>
          </cell>
          <cell r="AB119">
            <v>0</v>
          </cell>
          <cell r="AC119">
            <v>0</v>
          </cell>
        </row>
        <row r="120">
          <cell r="D120">
            <v>38605</v>
          </cell>
          <cell r="F120" t="str">
            <v>GTB</v>
          </cell>
          <cell r="G120" t="str">
            <v>CEMENT COMPANY OF NORTHERN NIGERIA PLC</v>
          </cell>
          <cell r="H120" t="str">
            <v>CLINKER</v>
          </cell>
          <cell r="I120" t="str">
            <v>25.23.10.00</v>
          </cell>
          <cell r="J120" t="str">
            <v>SEPTEMBER, 2005</v>
          </cell>
          <cell r="K120" t="str">
            <v>NIGER</v>
          </cell>
          <cell r="L120" t="str">
            <v>ILLELA BORDER</v>
          </cell>
          <cell r="M120">
            <v>174.12</v>
          </cell>
          <cell r="N120" t="str">
            <v>GTB</v>
          </cell>
          <cell r="O120">
            <v>17118.849999999999</v>
          </cell>
          <cell r="P120">
            <v>4279.7124999999996</v>
          </cell>
          <cell r="Q120">
            <v>12839.137500000001</v>
          </cell>
          <cell r="R120">
            <v>12884.88</v>
          </cell>
          <cell r="S120" t="str">
            <v>USD</v>
          </cell>
          <cell r="T120" t="str">
            <v>DECEMBER, 2005</v>
          </cell>
          <cell r="U120">
            <v>38586</v>
          </cell>
          <cell r="V120" t="str">
            <v>GTB/0004831</v>
          </cell>
          <cell r="W120" t="str">
            <v/>
          </cell>
          <cell r="Y120">
            <v>12884.88</v>
          </cell>
          <cell r="Z120">
            <v>0</v>
          </cell>
          <cell r="AA120">
            <v>0</v>
          </cell>
          <cell r="AB120">
            <v>0</v>
          </cell>
          <cell r="AC120">
            <v>0</v>
          </cell>
        </row>
        <row r="121">
          <cell r="D121">
            <v>38605</v>
          </cell>
          <cell r="F121" t="str">
            <v>GTB</v>
          </cell>
          <cell r="G121" t="str">
            <v>CEMENT COMPANY OF NORTHERN NIGERIA PLC</v>
          </cell>
          <cell r="H121" t="str">
            <v>CLINKER</v>
          </cell>
          <cell r="I121" t="str">
            <v>25.23.10.00</v>
          </cell>
          <cell r="J121" t="str">
            <v>SEPTEMBER, 2005</v>
          </cell>
          <cell r="K121" t="str">
            <v>NIGER</v>
          </cell>
          <cell r="L121" t="str">
            <v>ILLELA BORDER</v>
          </cell>
          <cell r="M121">
            <v>219.2</v>
          </cell>
          <cell r="N121" t="str">
            <v>GTB</v>
          </cell>
          <cell r="O121">
            <v>21551.3</v>
          </cell>
          <cell r="P121">
            <v>5387.8249999999998</v>
          </cell>
          <cell r="Q121">
            <v>16163.475</v>
          </cell>
          <cell r="R121">
            <v>16222.28</v>
          </cell>
          <cell r="S121" t="str">
            <v>USD</v>
          </cell>
          <cell r="T121" t="str">
            <v>DECEMBER, 2005</v>
          </cell>
          <cell r="U121">
            <v>38588</v>
          </cell>
          <cell r="V121" t="str">
            <v>GTB/0004832</v>
          </cell>
          <cell r="W121" t="str">
            <v/>
          </cell>
          <cell r="Y121">
            <v>16222.28</v>
          </cell>
          <cell r="Z121">
            <v>0</v>
          </cell>
          <cell r="AA121">
            <v>0</v>
          </cell>
          <cell r="AB121">
            <v>0</v>
          </cell>
          <cell r="AC121">
            <v>0</v>
          </cell>
        </row>
        <row r="122">
          <cell r="D122">
            <v>38605</v>
          </cell>
          <cell r="F122" t="str">
            <v>GTB</v>
          </cell>
          <cell r="G122" t="str">
            <v>CEMENT COMPANY OF NORTHERN NIGERIA PLC</v>
          </cell>
          <cell r="H122" t="str">
            <v>CLINKER</v>
          </cell>
          <cell r="I122" t="str">
            <v>25.23.10.00</v>
          </cell>
          <cell r="J122" t="str">
            <v>SEPTEMBER, 2005</v>
          </cell>
          <cell r="K122" t="str">
            <v>NIGER</v>
          </cell>
          <cell r="L122" t="str">
            <v>ILLELA BORDER</v>
          </cell>
          <cell r="M122">
            <v>184.64</v>
          </cell>
          <cell r="N122" t="str">
            <v>GTB</v>
          </cell>
          <cell r="O122">
            <v>18153.14</v>
          </cell>
          <cell r="P122">
            <v>4538.2849999999999</v>
          </cell>
          <cell r="Q122">
            <v>13614.855</v>
          </cell>
          <cell r="R122">
            <v>13663.36</v>
          </cell>
          <cell r="S122" t="str">
            <v>USD</v>
          </cell>
          <cell r="T122" t="str">
            <v>DECEMBER, 2005</v>
          </cell>
          <cell r="U122">
            <v>38589</v>
          </cell>
          <cell r="V122" t="str">
            <v>GTB/0004833</v>
          </cell>
          <cell r="W122" t="str">
            <v/>
          </cell>
          <cell r="Y122">
            <v>13663.36</v>
          </cell>
          <cell r="Z122">
            <v>0</v>
          </cell>
          <cell r="AA122">
            <v>0</v>
          </cell>
          <cell r="AB122">
            <v>0</v>
          </cell>
          <cell r="AC122">
            <v>0</v>
          </cell>
        </row>
        <row r="123">
          <cell r="D123">
            <v>38605</v>
          </cell>
          <cell r="F123" t="str">
            <v>GTB</v>
          </cell>
          <cell r="G123" t="str">
            <v>CEMENT COMPANY OF NORTHERN NIGERIA PLC</v>
          </cell>
          <cell r="H123" t="str">
            <v>CLINKER</v>
          </cell>
          <cell r="I123" t="str">
            <v>25.23.10.00</v>
          </cell>
          <cell r="J123" t="str">
            <v>SEPTEMBER, 2005</v>
          </cell>
          <cell r="K123" t="str">
            <v>NIGER</v>
          </cell>
          <cell r="L123" t="str">
            <v>ILLELA BORDER</v>
          </cell>
          <cell r="M123">
            <v>146.4</v>
          </cell>
          <cell r="N123" t="str">
            <v>GTB</v>
          </cell>
          <cell r="O123">
            <v>14391.55</v>
          </cell>
          <cell r="P123">
            <v>3597.8874999999998</v>
          </cell>
          <cell r="Q123">
            <v>10793.6625</v>
          </cell>
          <cell r="R123">
            <v>10832.12</v>
          </cell>
          <cell r="S123" t="str">
            <v>USD</v>
          </cell>
          <cell r="T123" t="str">
            <v>DECEMBER, 2005</v>
          </cell>
          <cell r="U123">
            <v>38589</v>
          </cell>
          <cell r="V123" t="str">
            <v>GTB/0004834</v>
          </cell>
          <cell r="W123" t="str">
            <v/>
          </cell>
          <cell r="Y123">
            <v>10832.12</v>
          </cell>
          <cell r="Z123">
            <v>0</v>
          </cell>
          <cell r="AA123">
            <v>0</v>
          </cell>
          <cell r="AB123">
            <v>0</v>
          </cell>
          <cell r="AC123">
            <v>0</v>
          </cell>
        </row>
        <row r="124">
          <cell r="D124">
            <v>38605</v>
          </cell>
          <cell r="F124" t="str">
            <v>GTB</v>
          </cell>
          <cell r="G124" t="str">
            <v>CEMENT COMPANY OF NORTHERN NIGERIA PLC</v>
          </cell>
          <cell r="H124" t="str">
            <v>CLINKER</v>
          </cell>
          <cell r="I124" t="str">
            <v>25.23.10.00</v>
          </cell>
          <cell r="J124" t="str">
            <v>SEPTEMBER, 2005</v>
          </cell>
          <cell r="K124" t="str">
            <v>NIGER</v>
          </cell>
          <cell r="L124" t="str">
            <v>ILLELA BORDER</v>
          </cell>
          <cell r="M124">
            <v>259.89999999999998</v>
          </cell>
          <cell r="N124" t="str">
            <v>GTB</v>
          </cell>
          <cell r="O124">
            <v>25558.33</v>
          </cell>
          <cell r="P124">
            <v>6389.5825000000004</v>
          </cell>
          <cell r="Q124">
            <v>19168.747500000001</v>
          </cell>
          <cell r="R124">
            <v>19237.04</v>
          </cell>
          <cell r="S124" t="str">
            <v>USD</v>
          </cell>
          <cell r="T124" t="str">
            <v>DECEMBER, 2005</v>
          </cell>
          <cell r="U124">
            <v>38589</v>
          </cell>
          <cell r="V124" t="str">
            <v>GTB/0004835</v>
          </cell>
          <cell r="W124" t="str">
            <v/>
          </cell>
          <cell r="Y124">
            <v>19237.04</v>
          </cell>
          <cell r="Z124">
            <v>0</v>
          </cell>
          <cell r="AA124">
            <v>0</v>
          </cell>
          <cell r="AB124">
            <v>0</v>
          </cell>
          <cell r="AC124">
            <v>0</v>
          </cell>
        </row>
        <row r="125">
          <cell r="D125">
            <v>38605</v>
          </cell>
          <cell r="F125" t="str">
            <v>GTB</v>
          </cell>
          <cell r="G125" t="str">
            <v>CEMENT COMPANY OF NORTHERN NIGERIA PLC</v>
          </cell>
          <cell r="H125" t="str">
            <v>CLINKER</v>
          </cell>
          <cell r="I125" t="str">
            <v>25.23.10.00</v>
          </cell>
          <cell r="J125" t="str">
            <v>SEPTEMBER, 2005</v>
          </cell>
          <cell r="K125" t="str">
            <v>NIGER</v>
          </cell>
          <cell r="L125" t="str">
            <v>ILLELA BORDER</v>
          </cell>
          <cell r="M125">
            <v>196.6</v>
          </cell>
          <cell r="N125" t="str">
            <v>GTB</v>
          </cell>
          <cell r="O125">
            <v>19334.39</v>
          </cell>
          <cell r="P125">
            <v>4833.5974999999999</v>
          </cell>
          <cell r="Q125">
            <v>14500.7925</v>
          </cell>
          <cell r="R125">
            <v>14551.36</v>
          </cell>
          <cell r="S125" t="str">
            <v>USD</v>
          </cell>
          <cell r="T125" t="str">
            <v>DECEMBER, 2005</v>
          </cell>
          <cell r="U125">
            <v>38590</v>
          </cell>
          <cell r="V125" t="str">
            <v>GTB/0004836</v>
          </cell>
          <cell r="W125" t="str">
            <v/>
          </cell>
          <cell r="Y125">
            <v>14551.36</v>
          </cell>
          <cell r="Z125">
            <v>0</v>
          </cell>
          <cell r="AA125">
            <v>0</v>
          </cell>
          <cell r="AB125">
            <v>0</v>
          </cell>
          <cell r="AC125">
            <v>0</v>
          </cell>
        </row>
        <row r="126">
          <cell r="D126">
            <v>38605</v>
          </cell>
          <cell r="F126" t="str">
            <v>GTB</v>
          </cell>
          <cell r="G126" t="str">
            <v>CEMENT COMPANY OF NORTHERN NIGERIA PLC</v>
          </cell>
          <cell r="H126" t="str">
            <v>CLINKER</v>
          </cell>
          <cell r="I126" t="str">
            <v>25.23.10.00</v>
          </cell>
          <cell r="J126" t="str">
            <v>SEPTEMBER, 2005</v>
          </cell>
          <cell r="K126" t="str">
            <v>NIGER</v>
          </cell>
          <cell r="L126" t="str">
            <v>ILLELA BORDER</v>
          </cell>
          <cell r="M126">
            <v>182.8</v>
          </cell>
          <cell r="N126" t="str">
            <v>GTB</v>
          </cell>
          <cell r="O126">
            <v>17973.59</v>
          </cell>
          <cell r="P126">
            <v>4493.3975</v>
          </cell>
          <cell r="Q126">
            <v>13480.192499999999</v>
          </cell>
          <cell r="R126">
            <v>13527.2</v>
          </cell>
          <cell r="S126" t="str">
            <v>USD</v>
          </cell>
          <cell r="T126" t="str">
            <v>DECEMBER, 2005</v>
          </cell>
          <cell r="U126">
            <v>38593</v>
          </cell>
          <cell r="V126" t="str">
            <v>GTB/0004837</v>
          </cell>
          <cell r="W126" t="str">
            <v/>
          </cell>
          <cell r="Y126">
            <v>13527.2</v>
          </cell>
          <cell r="Z126">
            <v>0</v>
          </cell>
          <cell r="AA126">
            <v>0</v>
          </cell>
          <cell r="AB126">
            <v>0</v>
          </cell>
          <cell r="AC126">
            <v>0</v>
          </cell>
        </row>
        <row r="127">
          <cell r="D127">
            <v>38605</v>
          </cell>
          <cell r="F127" t="str">
            <v>GTB</v>
          </cell>
          <cell r="G127" t="str">
            <v>CEMENT COMPANY OF NORTHERN NIGERIA PLC</v>
          </cell>
          <cell r="H127" t="str">
            <v>CLINKER</v>
          </cell>
          <cell r="I127" t="str">
            <v>25.23.10.00</v>
          </cell>
          <cell r="J127" t="str">
            <v>SEPTEMBER, 2005</v>
          </cell>
          <cell r="K127" t="str">
            <v>NIGER</v>
          </cell>
          <cell r="L127" t="str">
            <v>ILLELA BORDER</v>
          </cell>
          <cell r="M127">
            <v>182.8</v>
          </cell>
          <cell r="N127" t="str">
            <v>GTB</v>
          </cell>
          <cell r="O127">
            <v>18935.2</v>
          </cell>
          <cell r="P127">
            <v>4733.8</v>
          </cell>
          <cell r="Q127">
            <v>14201.4</v>
          </cell>
          <cell r="R127">
            <v>14250.92</v>
          </cell>
          <cell r="S127" t="str">
            <v>USD</v>
          </cell>
          <cell r="T127" t="str">
            <v>DECEMBER, 2005</v>
          </cell>
          <cell r="U127">
            <v>38593</v>
          </cell>
          <cell r="V127" t="str">
            <v>GTB/0004838</v>
          </cell>
          <cell r="W127" t="str">
            <v/>
          </cell>
          <cell r="Y127">
            <v>14250.92</v>
          </cell>
          <cell r="Z127">
            <v>0</v>
          </cell>
          <cell r="AA127">
            <v>0</v>
          </cell>
          <cell r="AB127">
            <v>0</v>
          </cell>
          <cell r="AC127">
            <v>0</v>
          </cell>
        </row>
        <row r="128">
          <cell r="D128">
            <v>38605</v>
          </cell>
          <cell r="F128" t="str">
            <v>GTB</v>
          </cell>
          <cell r="G128" t="str">
            <v>CEMENT COMPANY OF NORTHERN NIGERIA PLC</v>
          </cell>
          <cell r="H128" t="str">
            <v>CLINKER</v>
          </cell>
          <cell r="I128" t="str">
            <v>25.23.10.00</v>
          </cell>
          <cell r="J128" t="str">
            <v>SEPTEMBER, 2005</v>
          </cell>
          <cell r="K128" t="str">
            <v>NIGER</v>
          </cell>
          <cell r="L128" t="str">
            <v>ILLELA BORDER</v>
          </cell>
          <cell r="M128">
            <v>136.5</v>
          </cell>
          <cell r="N128" t="str">
            <v>GTB</v>
          </cell>
          <cell r="O128">
            <v>13421.2</v>
          </cell>
          <cell r="P128">
            <v>3355.3</v>
          </cell>
          <cell r="Q128">
            <v>10065.9</v>
          </cell>
          <cell r="R128">
            <v>10101</v>
          </cell>
          <cell r="S128" t="str">
            <v>USD</v>
          </cell>
          <cell r="T128" t="str">
            <v>DECEMBER, 2005</v>
          </cell>
          <cell r="U128">
            <v>38594</v>
          </cell>
          <cell r="V128" t="str">
            <v>GTB/0004839</v>
          </cell>
          <cell r="W128" t="str">
            <v/>
          </cell>
          <cell r="Y128">
            <v>10101</v>
          </cell>
          <cell r="Z128">
            <v>0</v>
          </cell>
          <cell r="AA128">
            <v>0</v>
          </cell>
          <cell r="AB128">
            <v>0</v>
          </cell>
          <cell r="AC128">
            <v>0</v>
          </cell>
        </row>
        <row r="129">
          <cell r="D129">
            <v>38605</v>
          </cell>
          <cell r="F129" t="str">
            <v>GTB</v>
          </cell>
          <cell r="G129" t="str">
            <v>CEMENT COMPANY OF NORTHERN NIGERIA PLC</v>
          </cell>
          <cell r="H129" t="str">
            <v>CLINKER</v>
          </cell>
          <cell r="I129" t="str">
            <v>25.23.10.00</v>
          </cell>
          <cell r="J129" t="str">
            <v>SEPTEMBER, 2005</v>
          </cell>
          <cell r="K129" t="str">
            <v>NIGER</v>
          </cell>
          <cell r="L129" t="str">
            <v>ILLELA BORDER</v>
          </cell>
          <cell r="M129">
            <v>173.5</v>
          </cell>
          <cell r="N129" t="str">
            <v>GTB</v>
          </cell>
          <cell r="O129">
            <v>16631.66</v>
          </cell>
          <cell r="P129">
            <v>4157.915</v>
          </cell>
          <cell r="Q129">
            <v>12473.745000000001</v>
          </cell>
          <cell r="R129">
            <v>12836.04</v>
          </cell>
          <cell r="S129" t="str">
            <v>USD</v>
          </cell>
          <cell r="T129" t="str">
            <v>DECEMBER, 2005</v>
          </cell>
          <cell r="U129">
            <v>38596</v>
          </cell>
          <cell r="V129" t="str">
            <v>GTB/0004840</v>
          </cell>
          <cell r="W129" t="str">
            <v/>
          </cell>
          <cell r="Y129">
            <v>12836.04</v>
          </cell>
          <cell r="Z129">
            <v>0</v>
          </cell>
          <cell r="AA129">
            <v>0</v>
          </cell>
          <cell r="AB129">
            <v>0</v>
          </cell>
          <cell r="AC129">
            <v>0</v>
          </cell>
        </row>
        <row r="130">
          <cell r="D130">
            <v>38605</v>
          </cell>
          <cell r="F130" t="str">
            <v>GTB</v>
          </cell>
          <cell r="G130" t="str">
            <v>CEMENT COMPANY OF NORTHERN NIGERIA PLC</v>
          </cell>
          <cell r="H130" t="str">
            <v>CLINKER</v>
          </cell>
          <cell r="I130" t="str">
            <v>25.23.10.00</v>
          </cell>
          <cell r="J130" t="str">
            <v>SEPTEMBER, 2005</v>
          </cell>
          <cell r="K130" t="str">
            <v>NIGER</v>
          </cell>
          <cell r="L130" t="str">
            <v>ILLELA BORDER</v>
          </cell>
          <cell r="M130">
            <v>226</v>
          </cell>
          <cell r="N130" t="str">
            <v>GTB</v>
          </cell>
          <cell r="O130">
            <v>21671.200000000001</v>
          </cell>
          <cell r="P130">
            <v>5417.8</v>
          </cell>
          <cell r="Q130">
            <v>16253.4</v>
          </cell>
          <cell r="R130">
            <v>16725.48</v>
          </cell>
          <cell r="S130" t="str">
            <v>USD</v>
          </cell>
          <cell r="T130" t="str">
            <v>DECEMBER, 2005</v>
          </cell>
          <cell r="U130">
            <v>38596</v>
          </cell>
          <cell r="V130" t="str">
            <v>GTB/0004841</v>
          </cell>
          <cell r="W130" t="str">
            <v/>
          </cell>
          <cell r="Y130">
            <v>16725.48</v>
          </cell>
          <cell r="Z130">
            <v>0</v>
          </cell>
          <cell r="AA130">
            <v>0</v>
          </cell>
          <cell r="AB130">
            <v>0</v>
          </cell>
          <cell r="AC130">
            <v>0</v>
          </cell>
        </row>
        <row r="131">
          <cell r="D131">
            <v>38605</v>
          </cell>
          <cell r="F131" t="str">
            <v>GTB</v>
          </cell>
          <cell r="G131" t="str">
            <v>CEMENT COMPANY OF NORTHERN NIGERIA PLC</v>
          </cell>
          <cell r="H131" t="str">
            <v>CLINKER</v>
          </cell>
          <cell r="I131" t="str">
            <v>25.23.10.00</v>
          </cell>
          <cell r="J131" t="str">
            <v>SEPTEMBER, 2005</v>
          </cell>
          <cell r="K131" t="str">
            <v>NIGER</v>
          </cell>
          <cell r="L131" t="str">
            <v>ILLELA BORDER</v>
          </cell>
          <cell r="M131">
            <v>139.69999999999999</v>
          </cell>
          <cell r="N131" t="str">
            <v>GTB</v>
          </cell>
          <cell r="O131">
            <v>13390.85</v>
          </cell>
          <cell r="P131">
            <v>3347.7125000000001</v>
          </cell>
          <cell r="Q131">
            <v>10043.137500000001</v>
          </cell>
          <cell r="R131">
            <v>10334.84</v>
          </cell>
          <cell r="S131" t="str">
            <v>USD</v>
          </cell>
          <cell r="T131" t="str">
            <v>DECEMBER, 2005</v>
          </cell>
          <cell r="U131">
            <v>38566</v>
          </cell>
          <cell r="V131" t="str">
            <v>GTB/0004842</v>
          </cell>
          <cell r="W131" t="str">
            <v/>
          </cell>
          <cell r="Y131">
            <v>10334.84</v>
          </cell>
          <cell r="Z131">
            <v>0</v>
          </cell>
          <cell r="AA131">
            <v>0</v>
          </cell>
          <cell r="AB131">
            <v>0</v>
          </cell>
          <cell r="AC131">
            <v>0</v>
          </cell>
        </row>
        <row r="132">
          <cell r="D132">
            <v>38605</v>
          </cell>
          <cell r="F132" t="str">
            <v>GTB</v>
          </cell>
          <cell r="G132" t="str">
            <v>CEMENT COMPANY OF NORTHERN NIGERIA PLC</v>
          </cell>
          <cell r="H132" t="str">
            <v>CLINKER</v>
          </cell>
          <cell r="I132" t="str">
            <v>25.23.10.00</v>
          </cell>
          <cell r="J132" t="str">
            <v>SEPTEMBER, 2005</v>
          </cell>
          <cell r="K132" t="str">
            <v>NIGER</v>
          </cell>
          <cell r="L132" t="str">
            <v>ILLELA BORDER</v>
          </cell>
          <cell r="M132">
            <v>147.6</v>
          </cell>
          <cell r="N132" t="str">
            <v>GTB</v>
          </cell>
          <cell r="O132">
            <v>14154.07</v>
          </cell>
          <cell r="P132">
            <v>3538.5174999999999</v>
          </cell>
          <cell r="Q132">
            <v>10615.5525</v>
          </cell>
          <cell r="R132">
            <v>10923.88</v>
          </cell>
          <cell r="S132" t="str">
            <v>USD</v>
          </cell>
          <cell r="T132" t="str">
            <v>DECEMBER, 2005</v>
          </cell>
          <cell r="U132">
            <v>38597</v>
          </cell>
          <cell r="V132" t="str">
            <v>GTB/0004843</v>
          </cell>
          <cell r="W132" t="str">
            <v/>
          </cell>
          <cell r="Y132">
            <v>10923.88</v>
          </cell>
          <cell r="Z132">
            <v>0</v>
          </cell>
          <cell r="AA132">
            <v>0</v>
          </cell>
          <cell r="AB132">
            <v>0</v>
          </cell>
          <cell r="AC132">
            <v>0</v>
          </cell>
        </row>
        <row r="133">
          <cell r="D133">
            <v>38611</v>
          </cell>
          <cell r="F133" t="str">
            <v>GTB</v>
          </cell>
          <cell r="G133" t="str">
            <v>CEMENT COMPANY OF NORTHERN NIGERIA PLC</v>
          </cell>
          <cell r="H133" t="str">
            <v>CLINKER</v>
          </cell>
          <cell r="I133" t="str">
            <v>25.23.10.00</v>
          </cell>
          <cell r="J133" t="str">
            <v>SEPTEMBER, 2005</v>
          </cell>
          <cell r="K133" t="str">
            <v>NIGER</v>
          </cell>
          <cell r="L133" t="str">
            <v>ILLELA BORDER</v>
          </cell>
          <cell r="M133">
            <v>130.80000000000001</v>
          </cell>
          <cell r="N133" t="str">
            <v>GTB</v>
          </cell>
          <cell r="O133">
            <v>12539.42</v>
          </cell>
          <cell r="P133">
            <v>3134.855</v>
          </cell>
          <cell r="Q133">
            <v>9404.5650000000005</v>
          </cell>
          <cell r="R133">
            <v>9677.7199999999993</v>
          </cell>
          <cell r="S133" t="str">
            <v>USD</v>
          </cell>
          <cell r="T133" t="str">
            <v>DECEMBER, 2005</v>
          </cell>
          <cell r="U133">
            <v>38600</v>
          </cell>
          <cell r="V133" t="str">
            <v>GTB/0004844</v>
          </cell>
          <cell r="W133" t="str">
            <v/>
          </cell>
          <cell r="Y133">
            <v>9677.7199999999993</v>
          </cell>
          <cell r="Z133">
            <v>0</v>
          </cell>
          <cell r="AA133">
            <v>0</v>
          </cell>
          <cell r="AB133">
            <v>0</v>
          </cell>
          <cell r="AC133">
            <v>0</v>
          </cell>
        </row>
        <row r="134">
          <cell r="D134">
            <v>38611</v>
          </cell>
          <cell r="F134" t="str">
            <v>GTB</v>
          </cell>
          <cell r="G134" t="str">
            <v>CEMENT COMPANY OF NORTHERN NIGERIA PLC</v>
          </cell>
          <cell r="H134" t="str">
            <v>CLINKER</v>
          </cell>
          <cell r="I134" t="str">
            <v>25.23.10.00</v>
          </cell>
          <cell r="J134" t="str">
            <v>SEPTEMBER, 2005</v>
          </cell>
          <cell r="K134" t="str">
            <v>NIGER</v>
          </cell>
          <cell r="L134" t="str">
            <v>ILLELA BORDER</v>
          </cell>
          <cell r="M134">
            <v>201.1</v>
          </cell>
          <cell r="N134" t="str">
            <v>GTB</v>
          </cell>
          <cell r="O134">
            <v>19284.71</v>
          </cell>
          <cell r="P134">
            <v>4821.1774999999998</v>
          </cell>
          <cell r="Q134">
            <v>14463.532499999999</v>
          </cell>
          <cell r="R134">
            <v>14883.62</v>
          </cell>
          <cell r="S134" t="str">
            <v>USD</v>
          </cell>
          <cell r="T134" t="str">
            <v>DECEMBER, 2005</v>
          </cell>
          <cell r="U134">
            <v>38600</v>
          </cell>
          <cell r="V134" t="str">
            <v>GTB/0004845</v>
          </cell>
          <cell r="W134" t="str">
            <v/>
          </cell>
          <cell r="Y134">
            <v>14883.62</v>
          </cell>
          <cell r="Z134">
            <v>0</v>
          </cell>
          <cell r="AA134">
            <v>0</v>
          </cell>
          <cell r="AB134">
            <v>0</v>
          </cell>
          <cell r="AC134">
            <v>0</v>
          </cell>
        </row>
        <row r="135">
          <cell r="D135">
            <v>38611</v>
          </cell>
          <cell r="F135" t="str">
            <v>GTB</v>
          </cell>
          <cell r="G135" t="str">
            <v>CEMENT COMPANY OF NORTHERN NIGERIA PLC</v>
          </cell>
          <cell r="H135" t="str">
            <v>CLINKER</v>
          </cell>
          <cell r="I135" t="str">
            <v>25.23.10.00</v>
          </cell>
          <cell r="J135" t="str">
            <v>SEPTEMBER, 2005</v>
          </cell>
          <cell r="K135" t="str">
            <v>NIGER</v>
          </cell>
          <cell r="L135" t="str">
            <v>ILLELA BORDER</v>
          </cell>
          <cell r="M135">
            <v>100.9</v>
          </cell>
          <cell r="N135" t="str">
            <v>GTB</v>
          </cell>
          <cell r="O135">
            <v>10031.129999999999</v>
          </cell>
          <cell r="P135">
            <v>2507.7824999999998</v>
          </cell>
          <cell r="Q135">
            <v>7523.3474999999999</v>
          </cell>
          <cell r="R135">
            <v>7463.64</v>
          </cell>
          <cell r="S135" t="str">
            <v>USD</v>
          </cell>
          <cell r="T135" t="str">
            <v>DECEMBER, 2005</v>
          </cell>
          <cell r="U135">
            <v>38601</v>
          </cell>
          <cell r="V135" t="str">
            <v>GTB/0004846</v>
          </cell>
          <cell r="W135" t="str">
            <v/>
          </cell>
          <cell r="Y135">
            <v>7463.64</v>
          </cell>
          <cell r="Z135">
            <v>0</v>
          </cell>
          <cell r="AA135">
            <v>0</v>
          </cell>
          <cell r="AB135">
            <v>0</v>
          </cell>
          <cell r="AC135">
            <v>0</v>
          </cell>
        </row>
        <row r="136">
          <cell r="D136">
            <v>38611</v>
          </cell>
          <cell r="F136" t="str">
            <v>GTB</v>
          </cell>
          <cell r="G136" t="str">
            <v>CEMENT COMPANY OF NORTHERN NIGERIA PLC</v>
          </cell>
          <cell r="H136" t="str">
            <v>CLINKER</v>
          </cell>
          <cell r="I136" t="str">
            <v>25.23.10.00</v>
          </cell>
          <cell r="J136" t="str">
            <v>SEPTEMBER, 2005</v>
          </cell>
          <cell r="K136" t="str">
            <v>NIGER</v>
          </cell>
          <cell r="L136" t="str">
            <v>ILLELA BORDER</v>
          </cell>
          <cell r="M136">
            <v>184.7</v>
          </cell>
          <cell r="N136" t="str">
            <v>GTB</v>
          </cell>
          <cell r="O136">
            <v>18365.54</v>
          </cell>
          <cell r="P136">
            <v>4591.3850000000002</v>
          </cell>
          <cell r="Q136">
            <v>13774.155000000001</v>
          </cell>
          <cell r="R136">
            <v>13664.84</v>
          </cell>
          <cell r="S136" t="str">
            <v>USD</v>
          </cell>
          <cell r="T136" t="str">
            <v>DECEMBER, 2005</v>
          </cell>
          <cell r="U136">
            <v>38604</v>
          </cell>
          <cell r="V136" t="str">
            <v>GTB/0004848</v>
          </cell>
          <cell r="W136" t="str">
            <v/>
          </cell>
          <cell r="Y136">
            <v>13664.84</v>
          </cell>
          <cell r="Z136">
            <v>0</v>
          </cell>
          <cell r="AA136">
            <v>0</v>
          </cell>
          <cell r="AB136">
            <v>0</v>
          </cell>
          <cell r="AC136">
            <v>0</v>
          </cell>
        </row>
        <row r="137">
          <cell r="D137">
            <v>38611</v>
          </cell>
          <cell r="F137" t="str">
            <v>GTB</v>
          </cell>
          <cell r="G137" t="str">
            <v>CEMENT COMPANY OF NORTHERN NIGERIA PLC</v>
          </cell>
          <cell r="H137" t="str">
            <v>CLINKER</v>
          </cell>
          <cell r="I137" t="str">
            <v>25.23.10.00</v>
          </cell>
          <cell r="J137" t="str">
            <v>SEPTEMBER, 2005</v>
          </cell>
          <cell r="K137" t="str">
            <v>NIGER</v>
          </cell>
          <cell r="L137" t="str">
            <v>ILLELA BORDER</v>
          </cell>
          <cell r="M137">
            <v>185.5</v>
          </cell>
          <cell r="N137" t="str">
            <v>GTB</v>
          </cell>
          <cell r="O137">
            <v>18453.07</v>
          </cell>
          <cell r="P137">
            <v>4613.2674999999999</v>
          </cell>
          <cell r="Q137">
            <v>13839.8025</v>
          </cell>
          <cell r="R137">
            <v>13729.96</v>
          </cell>
          <cell r="S137" t="str">
            <v>USD</v>
          </cell>
          <cell r="T137" t="str">
            <v>DECEMBER, 2005</v>
          </cell>
          <cell r="U137">
            <v>38604</v>
          </cell>
          <cell r="V137" t="str">
            <v>GTB/0004849</v>
          </cell>
          <cell r="W137" t="str">
            <v/>
          </cell>
          <cell r="Y137">
            <v>13729.96</v>
          </cell>
          <cell r="Z137">
            <v>0</v>
          </cell>
          <cell r="AA137">
            <v>0</v>
          </cell>
          <cell r="AB137">
            <v>0</v>
          </cell>
          <cell r="AC137">
            <v>0</v>
          </cell>
        </row>
        <row r="138">
          <cell r="D138">
            <v>38611</v>
          </cell>
          <cell r="F138" t="str">
            <v>GTB</v>
          </cell>
          <cell r="G138" t="str">
            <v>CEMENT COMPANY OF NORTHERN NIGERIA PLC</v>
          </cell>
          <cell r="H138" t="str">
            <v>CLINKER</v>
          </cell>
          <cell r="I138" t="str">
            <v>25.23.10.00</v>
          </cell>
          <cell r="J138" t="str">
            <v>SEPTEMBER, 2005</v>
          </cell>
          <cell r="K138" t="str">
            <v>NIGER</v>
          </cell>
          <cell r="L138" t="str">
            <v>ILLELA BORDER</v>
          </cell>
          <cell r="M138">
            <v>196.7</v>
          </cell>
          <cell r="N138" t="str">
            <v>GTB</v>
          </cell>
          <cell r="O138">
            <v>19556.97</v>
          </cell>
          <cell r="P138">
            <v>4889.2425000000003</v>
          </cell>
          <cell r="Q138">
            <v>14667.727500000001</v>
          </cell>
          <cell r="R138">
            <v>14558.76</v>
          </cell>
          <cell r="S138" t="str">
            <v>USD</v>
          </cell>
          <cell r="T138" t="str">
            <v>DECEMBER, 2005</v>
          </cell>
          <cell r="U138">
            <v>38604</v>
          </cell>
          <cell r="V138" t="str">
            <v>GTB/0004850</v>
          </cell>
          <cell r="W138" t="str">
            <v/>
          </cell>
          <cell r="Y138">
            <v>14558.76</v>
          </cell>
          <cell r="Z138">
            <v>0</v>
          </cell>
          <cell r="AA138">
            <v>0</v>
          </cell>
          <cell r="AB138">
            <v>0</v>
          </cell>
          <cell r="AC138">
            <v>0</v>
          </cell>
        </row>
        <row r="139">
          <cell r="D139">
            <v>38596</v>
          </cell>
          <cell r="F139" t="str">
            <v>GTB</v>
          </cell>
          <cell r="G139" t="str">
            <v>UNITED SPINNERS NIGERIA LIMITED</v>
          </cell>
          <cell r="H139" t="str">
            <v>NE 24/2 COTTON CARDED YARN NORMAL TWIST</v>
          </cell>
          <cell r="I139" t="str">
            <v>52.03.00.00</v>
          </cell>
          <cell r="J139" t="str">
            <v>SEPTEMBER, 2005</v>
          </cell>
          <cell r="K139" t="str">
            <v>PORTUGAL</v>
          </cell>
          <cell r="L139" t="str">
            <v>APAPA PORT</v>
          </cell>
          <cell r="M139">
            <v>16.100000000000001</v>
          </cell>
          <cell r="N139" t="str">
            <v>GTB</v>
          </cell>
          <cell r="O139">
            <v>30188.71</v>
          </cell>
          <cell r="P139">
            <v>7547.1774999999998</v>
          </cell>
          <cell r="Q139">
            <v>22641.532500000001</v>
          </cell>
          <cell r="R139">
            <v>23245.33</v>
          </cell>
          <cell r="S139" t="str">
            <v>USD</v>
          </cell>
          <cell r="T139" t="str">
            <v>DECEMBER, 2005</v>
          </cell>
          <cell r="U139">
            <v>38590</v>
          </cell>
          <cell r="V139" t="str">
            <v>GTB / 0002768</v>
          </cell>
          <cell r="W139" t="str">
            <v/>
          </cell>
          <cell r="Y139">
            <v>23245.33</v>
          </cell>
          <cell r="Z139">
            <v>0</v>
          </cell>
          <cell r="AA139">
            <v>0</v>
          </cell>
          <cell r="AB139">
            <v>0</v>
          </cell>
          <cell r="AC139">
            <v>0</v>
          </cell>
        </row>
        <row r="140">
          <cell r="D140">
            <v>38596</v>
          </cell>
          <cell r="F140" t="str">
            <v>NIB</v>
          </cell>
          <cell r="G140" t="str">
            <v>TRACTOR &amp; EQUIPMENT NIGERIA LIMITED</v>
          </cell>
          <cell r="H140" t="str">
            <v>VARIOUS CATERPILLAR SPARE PARTS</v>
          </cell>
          <cell r="I140" t="str">
            <v>84.31.00.00</v>
          </cell>
          <cell r="J140" t="str">
            <v>SEPTEMBER, 2005</v>
          </cell>
          <cell r="K140" t="str">
            <v>BELGIUM</v>
          </cell>
          <cell r="L140" t="str">
            <v>APAPA PORT</v>
          </cell>
          <cell r="M140">
            <v>18.3</v>
          </cell>
          <cell r="N140" t="str">
            <v>GTB</v>
          </cell>
          <cell r="O140">
            <v>551928.34</v>
          </cell>
          <cell r="P140">
            <v>137982.08499999999</v>
          </cell>
          <cell r="Q140">
            <v>413946.255</v>
          </cell>
          <cell r="R140">
            <v>415421</v>
          </cell>
          <cell r="S140" t="str">
            <v>USD</v>
          </cell>
          <cell r="T140" t="str">
            <v>DECEMBER, 2005</v>
          </cell>
          <cell r="U140">
            <v>38589</v>
          </cell>
          <cell r="V140" t="str">
            <v>GTB/0002760</v>
          </cell>
          <cell r="W140" t="str">
            <v/>
          </cell>
          <cell r="Y140">
            <v>415421</v>
          </cell>
          <cell r="Z140">
            <v>0</v>
          </cell>
          <cell r="AA140">
            <v>0</v>
          </cell>
          <cell r="AB140">
            <v>0</v>
          </cell>
          <cell r="AC140">
            <v>0</v>
          </cell>
        </row>
        <row r="141">
          <cell r="D141">
            <v>38596</v>
          </cell>
          <cell r="F141" t="str">
            <v>IBTC</v>
          </cell>
          <cell r="G141" t="str">
            <v>WESTERN METAL PRODUCTS COMPANY LIMITED</v>
          </cell>
          <cell r="H141" t="str">
            <v>ZINC DROSS</v>
          </cell>
          <cell r="I141" t="str">
            <v>79.03.90.00</v>
          </cell>
          <cell r="J141" t="str">
            <v>SEPTEMBER, 2005</v>
          </cell>
          <cell r="K141" t="str">
            <v>SOUTH AFRICA</v>
          </cell>
          <cell r="L141" t="str">
            <v>APAPA PORT</v>
          </cell>
          <cell r="M141">
            <v>47</v>
          </cell>
          <cell r="N141" t="str">
            <v>FIRST</v>
          </cell>
          <cell r="O141">
            <v>50904.42</v>
          </cell>
          <cell r="P141">
            <v>12726.105</v>
          </cell>
          <cell r="Q141">
            <v>38178.315000000002</v>
          </cell>
          <cell r="R141">
            <v>38274.36</v>
          </cell>
          <cell r="S141" t="str">
            <v>USD</v>
          </cell>
          <cell r="T141" t="str">
            <v>DECEMBER, 2005</v>
          </cell>
          <cell r="U141">
            <v>38594</v>
          </cell>
          <cell r="V141" t="str">
            <v>FBN/0018291</v>
          </cell>
          <cell r="W141" t="str">
            <v/>
          </cell>
          <cell r="Y141">
            <v>38274.36</v>
          </cell>
          <cell r="Z141">
            <v>0</v>
          </cell>
          <cell r="AA141">
            <v>0</v>
          </cell>
          <cell r="AB141">
            <v>0</v>
          </cell>
          <cell r="AC141">
            <v>0</v>
          </cell>
        </row>
        <row r="142">
          <cell r="D142">
            <v>38596</v>
          </cell>
          <cell r="F142" t="str">
            <v>UNION</v>
          </cell>
          <cell r="G142" t="str">
            <v>BJ EXPORT &amp; CHEMICAL PROCESSING COMPANY LTD.</v>
          </cell>
          <cell r="H142" t="str">
            <v>PROCESSED NIGERIA WOOD CHARCOAL</v>
          </cell>
          <cell r="I142" t="str">
            <v>44.02.00.00</v>
          </cell>
          <cell r="J142" t="str">
            <v>SEPTEMBER, 2005</v>
          </cell>
          <cell r="K142" t="str">
            <v>NETHERLANDS</v>
          </cell>
          <cell r="L142" t="str">
            <v>TINCAN ISLAND</v>
          </cell>
          <cell r="M142">
            <v>100</v>
          </cell>
          <cell r="N142" t="str">
            <v>UNION</v>
          </cell>
          <cell r="O142">
            <v>32325</v>
          </cell>
          <cell r="P142">
            <v>8081.25</v>
          </cell>
          <cell r="Q142">
            <v>24243.75</v>
          </cell>
          <cell r="R142">
            <v>20000</v>
          </cell>
          <cell r="S142" t="str">
            <v>EUR</v>
          </cell>
          <cell r="T142" t="str">
            <v>DECEMBER, 2005</v>
          </cell>
          <cell r="U142">
            <v>38544</v>
          </cell>
          <cell r="V142" t="str">
            <v>UBN/0000177</v>
          </cell>
          <cell r="W142" t="str">
            <v>UBN/0000186</v>
          </cell>
          <cell r="Y142">
            <v>0</v>
          </cell>
          <cell r="Z142">
            <v>20000</v>
          </cell>
          <cell r="AA142">
            <v>0</v>
          </cell>
          <cell r="AB142">
            <v>0</v>
          </cell>
          <cell r="AC142">
            <v>0</v>
          </cell>
        </row>
        <row r="143">
          <cell r="D143">
            <v>38596</v>
          </cell>
          <cell r="F143" t="str">
            <v>DIAMOND</v>
          </cell>
          <cell r="G143" t="str">
            <v>FOREST INTER-CONTINENTAL LIMITED</v>
          </cell>
          <cell r="H143" t="str">
            <v>NIGERIA GUM ARABIC SHIFTING, WASTE, SOKOTO GR III</v>
          </cell>
          <cell r="I143" t="str">
            <v>13.01.20.00</v>
          </cell>
          <cell r="J143" t="str">
            <v>SEPTEMBER, 2005</v>
          </cell>
          <cell r="K143" t="str">
            <v>INDIA</v>
          </cell>
          <cell r="L143" t="str">
            <v>APAPA PORT</v>
          </cell>
          <cell r="M143">
            <v>60.4</v>
          </cell>
          <cell r="N143" t="str">
            <v>ZENITH</v>
          </cell>
          <cell r="O143">
            <v>21177.88</v>
          </cell>
          <cell r="P143">
            <v>5294.47</v>
          </cell>
          <cell r="Q143">
            <v>15883.41</v>
          </cell>
          <cell r="R143">
            <v>14140</v>
          </cell>
          <cell r="S143" t="str">
            <v>USD</v>
          </cell>
          <cell r="T143" t="str">
            <v>DECEMBER, 2005</v>
          </cell>
          <cell r="U143">
            <v>38582</v>
          </cell>
          <cell r="V143" t="str">
            <v>ZENITH/005734</v>
          </cell>
          <cell r="W143" t="str">
            <v/>
          </cell>
          <cell r="Y143">
            <v>14140</v>
          </cell>
          <cell r="Z143">
            <v>0</v>
          </cell>
          <cell r="AA143">
            <v>0</v>
          </cell>
          <cell r="AB143">
            <v>0</v>
          </cell>
          <cell r="AC143">
            <v>0</v>
          </cell>
        </row>
        <row r="144">
          <cell r="D144">
            <v>38596</v>
          </cell>
          <cell r="F144" t="str">
            <v>ZENITH</v>
          </cell>
          <cell r="G144" t="str">
            <v>BANARLY (NIGERIA) LIMITED</v>
          </cell>
          <cell r="H144" t="str">
            <v>FROZEN SHRIMPS TIGER/WHITE</v>
          </cell>
          <cell r="I144" t="str">
            <v>03.06.13.00</v>
          </cell>
          <cell r="J144" t="str">
            <v>SEPTEMBER, 2005</v>
          </cell>
          <cell r="K144" t="str">
            <v>SPAIN</v>
          </cell>
          <cell r="L144" t="str">
            <v>APAPA PORT</v>
          </cell>
          <cell r="M144">
            <v>28.1</v>
          </cell>
          <cell r="N144" t="str">
            <v>ZENITH</v>
          </cell>
          <cell r="O144">
            <v>289682.82</v>
          </cell>
          <cell r="P144">
            <v>72420.705000000002</v>
          </cell>
          <cell r="Q144">
            <v>217262.11499999999</v>
          </cell>
          <cell r="R144">
            <v>223056</v>
          </cell>
          <cell r="S144" t="str">
            <v>USD</v>
          </cell>
          <cell r="T144" t="str">
            <v>DECEMBER, 2005</v>
          </cell>
          <cell r="U144">
            <v>38595</v>
          </cell>
          <cell r="V144" t="str">
            <v>ZENITH/003710</v>
          </cell>
          <cell r="W144" t="str">
            <v/>
          </cell>
          <cell r="Y144">
            <v>223056</v>
          </cell>
          <cell r="Z144">
            <v>0</v>
          </cell>
          <cell r="AA144">
            <v>0</v>
          </cell>
          <cell r="AB144">
            <v>0</v>
          </cell>
          <cell r="AC144">
            <v>0</v>
          </cell>
        </row>
        <row r="145">
          <cell r="D145">
            <v>38596</v>
          </cell>
          <cell r="F145" t="str">
            <v>IBTC</v>
          </cell>
          <cell r="G145" t="str">
            <v>WESTERN METAL PRODUCTS COMPANY LIMITED</v>
          </cell>
          <cell r="H145" t="str">
            <v>ZINC DROSS</v>
          </cell>
          <cell r="I145" t="str">
            <v>79.03.90.00</v>
          </cell>
          <cell r="J145" t="str">
            <v>SEPTEMBER, 2005</v>
          </cell>
          <cell r="K145" t="str">
            <v>INDIA</v>
          </cell>
          <cell r="L145" t="str">
            <v>TINCAN ISLAND</v>
          </cell>
          <cell r="M145">
            <v>45.6</v>
          </cell>
          <cell r="N145" t="str">
            <v>FIRST</v>
          </cell>
          <cell r="O145">
            <v>49577.08</v>
          </cell>
          <cell r="P145">
            <v>12394.27</v>
          </cell>
          <cell r="Q145">
            <v>37182.81</v>
          </cell>
          <cell r="R145">
            <v>37276.379999999997</v>
          </cell>
          <cell r="S145" t="str">
            <v>USD</v>
          </cell>
          <cell r="T145" t="str">
            <v>DECEMBER, 2005</v>
          </cell>
          <cell r="U145">
            <v>38594</v>
          </cell>
          <cell r="V145" t="str">
            <v>FBN / 0018292</v>
          </cell>
          <cell r="W145" t="str">
            <v/>
          </cell>
          <cell r="Y145">
            <v>37276.379999999997</v>
          </cell>
          <cell r="Z145">
            <v>0</v>
          </cell>
          <cell r="AA145">
            <v>0</v>
          </cell>
          <cell r="AB145">
            <v>0</v>
          </cell>
          <cell r="AC145">
            <v>0</v>
          </cell>
        </row>
        <row r="146">
          <cell r="D146">
            <v>38596</v>
          </cell>
          <cell r="F146" t="str">
            <v>ZENITH</v>
          </cell>
          <cell r="G146" t="str">
            <v>ENGHUAT  INDUSTRIES LIMITED</v>
          </cell>
          <cell r="H146" t="str">
            <v>PROCESSED CRUMB RUBBER</v>
          </cell>
          <cell r="I146" t="str">
            <v>40.01.22.00</v>
          </cell>
          <cell r="J146" t="str">
            <v>SEPTEMBER, 2005</v>
          </cell>
          <cell r="K146" t="str">
            <v>GERMANY</v>
          </cell>
          <cell r="L146" t="str">
            <v>APAPA PORT</v>
          </cell>
          <cell r="M146">
            <v>111.5</v>
          </cell>
          <cell r="N146" t="str">
            <v>ZENITH</v>
          </cell>
          <cell r="O146">
            <v>180823.1</v>
          </cell>
          <cell r="P146">
            <v>45205.775000000001</v>
          </cell>
          <cell r="Q146">
            <v>135617.32500000001</v>
          </cell>
          <cell r="R146">
            <v>136080</v>
          </cell>
          <cell r="S146" t="str">
            <v>USD</v>
          </cell>
          <cell r="T146" t="str">
            <v>DECEMBER, 2005</v>
          </cell>
          <cell r="U146">
            <v>38568</v>
          </cell>
          <cell r="V146" t="str">
            <v>ZENITH / 005227</v>
          </cell>
          <cell r="W146" t="str">
            <v/>
          </cell>
          <cell r="Y146">
            <v>136080</v>
          </cell>
          <cell r="Z146">
            <v>0</v>
          </cell>
          <cell r="AA146">
            <v>0</v>
          </cell>
          <cell r="AB146">
            <v>0</v>
          </cell>
          <cell r="AC146">
            <v>0</v>
          </cell>
        </row>
        <row r="147">
          <cell r="D147">
            <v>38596</v>
          </cell>
          <cell r="F147" t="str">
            <v>CAPITAL</v>
          </cell>
          <cell r="G147" t="str">
            <v>SONNEX PACKAGING NIG. LIMITED</v>
          </cell>
          <cell r="H147" t="str">
            <v xml:space="preserve"> PRINTED FLEXIBLE PACKAGING (WRAPPER)</v>
          </cell>
          <cell r="I147" t="str">
            <v>39.23.00.00</v>
          </cell>
          <cell r="J147" t="str">
            <v>SEPTEMBER, 2005</v>
          </cell>
          <cell r="K147" t="str">
            <v>MALAWI</v>
          </cell>
          <cell r="L147" t="str">
            <v>MMIA, LAGOS</v>
          </cell>
          <cell r="M147">
            <v>3.9</v>
          </cell>
          <cell r="N147" t="str">
            <v>ZENITH</v>
          </cell>
          <cell r="O147">
            <v>21521.7</v>
          </cell>
          <cell r="P147">
            <v>5380.4250000000002</v>
          </cell>
          <cell r="Q147">
            <v>16141.275</v>
          </cell>
          <cell r="R147">
            <v>19067.400000000001</v>
          </cell>
          <cell r="S147" t="str">
            <v>USD</v>
          </cell>
          <cell r="T147" t="str">
            <v>DECEMBER, 2005</v>
          </cell>
          <cell r="U147">
            <v>38588</v>
          </cell>
          <cell r="V147" t="str">
            <v>ZENITH/005742</v>
          </cell>
          <cell r="W147" t="str">
            <v/>
          </cell>
          <cell r="Y147">
            <v>19067.400000000001</v>
          </cell>
          <cell r="Z147">
            <v>0</v>
          </cell>
          <cell r="AA147">
            <v>0</v>
          </cell>
          <cell r="AB147">
            <v>0</v>
          </cell>
          <cell r="AC147">
            <v>0</v>
          </cell>
        </row>
        <row r="148">
          <cell r="D148">
            <v>38596</v>
          </cell>
          <cell r="F148" t="str">
            <v>GTB</v>
          </cell>
          <cell r="G148" t="str">
            <v>COCA-COLA NIGERIA LIMITED</v>
          </cell>
          <cell r="H148" t="str">
            <v>FANTA PINEAPPLE</v>
          </cell>
          <cell r="I148" t="str">
            <v>33.01.12.00</v>
          </cell>
          <cell r="J148" t="str">
            <v>SEPTEMBER, 2005</v>
          </cell>
          <cell r="K148" t="str">
            <v>SIERRA LEONE</v>
          </cell>
          <cell r="L148" t="str">
            <v>MMIA, LAGOS</v>
          </cell>
          <cell r="M148">
            <v>0.7</v>
          </cell>
          <cell r="N148" t="str">
            <v>GTB</v>
          </cell>
          <cell r="O148">
            <v>32924.050000000003</v>
          </cell>
          <cell r="P148">
            <v>8231.0125000000007</v>
          </cell>
          <cell r="Q148">
            <v>24693.037499999999</v>
          </cell>
          <cell r="R148">
            <v>24781.01</v>
          </cell>
          <cell r="S148" t="str">
            <v>USD</v>
          </cell>
          <cell r="T148" t="str">
            <v>DECEMBER, 2005</v>
          </cell>
          <cell r="U148">
            <v>38582</v>
          </cell>
          <cell r="V148" t="str">
            <v>GTB / 0003950</v>
          </cell>
          <cell r="W148" t="str">
            <v/>
          </cell>
          <cell r="Y148">
            <v>24781.01</v>
          </cell>
          <cell r="Z148">
            <v>0</v>
          </cell>
          <cell r="AA148">
            <v>0</v>
          </cell>
          <cell r="AB148">
            <v>0</v>
          </cell>
          <cell r="AC148">
            <v>0</v>
          </cell>
        </row>
        <row r="149">
          <cell r="D149">
            <v>38596</v>
          </cell>
          <cell r="F149" t="str">
            <v>ECO</v>
          </cell>
          <cell r="G149" t="str">
            <v>MENNING MIKRES (NIG.) LIMITED</v>
          </cell>
          <cell r="H149" t="str">
            <v>FINE CHARCOAL</v>
          </cell>
          <cell r="I149" t="str">
            <v>44.02.00.00</v>
          </cell>
          <cell r="J149" t="str">
            <v>SEPTEMBER, 2005</v>
          </cell>
          <cell r="K149" t="str">
            <v>ITALY</v>
          </cell>
          <cell r="L149" t="str">
            <v>TINCAN ISLAND</v>
          </cell>
          <cell r="M149">
            <v>30</v>
          </cell>
          <cell r="N149" t="str">
            <v>ZENITH</v>
          </cell>
          <cell r="O149">
            <v>7787.7</v>
          </cell>
          <cell r="P149">
            <v>1946.925</v>
          </cell>
          <cell r="Q149">
            <v>5840.7749999999996</v>
          </cell>
          <cell r="R149">
            <v>6000</v>
          </cell>
          <cell r="S149" t="str">
            <v>USD</v>
          </cell>
          <cell r="T149" t="str">
            <v>DECEMBER, 2005</v>
          </cell>
          <cell r="U149">
            <v>38593</v>
          </cell>
          <cell r="V149" t="str">
            <v>ZENITH/005760</v>
          </cell>
          <cell r="W149" t="str">
            <v>ZENITH/005768</v>
          </cell>
          <cell r="Y149">
            <v>6000</v>
          </cell>
          <cell r="Z149">
            <v>0</v>
          </cell>
          <cell r="AA149">
            <v>0</v>
          </cell>
          <cell r="AB149">
            <v>0</v>
          </cell>
          <cell r="AC149">
            <v>0</v>
          </cell>
        </row>
        <row r="150">
          <cell r="D150">
            <v>38596</v>
          </cell>
          <cell r="F150" t="str">
            <v>ECO</v>
          </cell>
          <cell r="G150" t="str">
            <v>UNILEVER NIGERIA PLC</v>
          </cell>
          <cell r="H150" t="str">
            <v>RED CLOSE-UP FAMILY TOOTHPASTE (50X125ML)</v>
          </cell>
          <cell r="I150" t="str">
            <v>33.06.10.00</v>
          </cell>
          <cell r="J150" t="str">
            <v>SEPTEMBER, 2005</v>
          </cell>
          <cell r="K150" t="str">
            <v>GHANA</v>
          </cell>
          <cell r="L150" t="str">
            <v>APAPA PORT</v>
          </cell>
          <cell r="M150">
            <v>79.099999999999994</v>
          </cell>
          <cell r="N150" t="str">
            <v>UBA</v>
          </cell>
          <cell r="O150">
            <v>194049.87</v>
          </cell>
          <cell r="P150">
            <v>48512.467499999999</v>
          </cell>
          <cell r="Q150">
            <v>145537.4025</v>
          </cell>
          <cell r="R150">
            <v>146055.9</v>
          </cell>
          <cell r="S150" t="str">
            <v>USD</v>
          </cell>
          <cell r="T150" t="str">
            <v>DECEMBER, 2005</v>
          </cell>
          <cell r="U150">
            <v>38588</v>
          </cell>
          <cell r="V150" t="str">
            <v>UBA/0000543</v>
          </cell>
          <cell r="W150" t="str">
            <v/>
          </cell>
          <cell r="Y150">
            <v>146055.9</v>
          </cell>
          <cell r="Z150">
            <v>0</v>
          </cell>
          <cell r="AA150">
            <v>0</v>
          </cell>
          <cell r="AB150">
            <v>0</v>
          </cell>
          <cell r="AC150">
            <v>0</v>
          </cell>
        </row>
        <row r="151">
          <cell r="D151">
            <v>38596</v>
          </cell>
          <cell r="F151" t="str">
            <v>ZENITH</v>
          </cell>
          <cell r="G151" t="str">
            <v>PERFECT SPARES LIMITED</v>
          </cell>
          <cell r="H151" t="str">
            <v>ZINC ASH</v>
          </cell>
          <cell r="I151" t="str">
            <v>79.03.10.00</v>
          </cell>
          <cell r="J151" t="str">
            <v>SEPTEMBER, 2005</v>
          </cell>
          <cell r="K151" t="str">
            <v>INDIA</v>
          </cell>
          <cell r="L151" t="str">
            <v>TINCAN ISLAND</v>
          </cell>
          <cell r="M151">
            <v>18.600000000000001</v>
          </cell>
          <cell r="N151" t="str">
            <v>ZENITH</v>
          </cell>
          <cell r="O151">
            <v>4316.5</v>
          </cell>
          <cell r="P151">
            <v>1079.125</v>
          </cell>
          <cell r="Q151">
            <v>3237.375</v>
          </cell>
          <cell r="R151">
            <v>1860</v>
          </cell>
          <cell r="S151" t="str">
            <v>GBP</v>
          </cell>
          <cell r="T151" t="str">
            <v>DECEMBER, 2005</v>
          </cell>
          <cell r="U151">
            <v>38582</v>
          </cell>
          <cell r="V151" t="str">
            <v>ZENITH / 005409</v>
          </cell>
          <cell r="W151" t="str">
            <v/>
          </cell>
          <cell r="Y151">
            <v>0</v>
          </cell>
          <cell r="Z151">
            <v>0</v>
          </cell>
          <cell r="AA151">
            <v>1860</v>
          </cell>
          <cell r="AB151">
            <v>0</v>
          </cell>
          <cell r="AC151">
            <v>0</v>
          </cell>
        </row>
        <row r="152">
          <cell r="D152">
            <v>38597</v>
          </cell>
          <cell r="F152" t="str">
            <v>CHARTERED</v>
          </cell>
          <cell r="G152" t="str">
            <v>MICROFEED NIGERIA LIMITED</v>
          </cell>
          <cell r="H152" t="str">
            <v>PROCESSED WOOD PRODUCTS  (IROKO)</v>
          </cell>
          <cell r="I152" t="str">
            <v>44.09.00.00</v>
          </cell>
          <cell r="J152" t="str">
            <v>SEPTEMBER, 2005</v>
          </cell>
          <cell r="K152" t="str">
            <v>GERMANY</v>
          </cell>
          <cell r="L152" t="str">
            <v>TINCAN ISLAND</v>
          </cell>
          <cell r="M152">
            <v>18</v>
          </cell>
          <cell r="N152" t="str">
            <v>DIAMOND</v>
          </cell>
          <cell r="O152">
            <v>25905</v>
          </cell>
          <cell r="P152">
            <v>6476.25</v>
          </cell>
          <cell r="Q152">
            <v>19428.75</v>
          </cell>
          <cell r="R152">
            <v>19549</v>
          </cell>
          <cell r="S152" t="str">
            <v>USD</v>
          </cell>
          <cell r="T152" t="str">
            <v>DECEMBER, 2005</v>
          </cell>
          <cell r="U152">
            <v>38594</v>
          </cell>
          <cell r="V152" t="str">
            <v>DBL / 1644440</v>
          </cell>
          <cell r="W152" t="str">
            <v/>
          </cell>
          <cell r="Y152">
            <v>19549</v>
          </cell>
          <cell r="Z152">
            <v>0</v>
          </cell>
          <cell r="AA152">
            <v>0</v>
          </cell>
          <cell r="AB152">
            <v>0</v>
          </cell>
          <cell r="AC152">
            <v>0</v>
          </cell>
        </row>
        <row r="153">
          <cell r="D153">
            <v>38597</v>
          </cell>
          <cell r="F153" t="str">
            <v>CHARTERED</v>
          </cell>
          <cell r="G153" t="str">
            <v>MICROFEED NIGERIA LIMITED</v>
          </cell>
          <cell r="H153" t="str">
            <v>PROCESSED WOOD PRODUCTS (APA)</v>
          </cell>
          <cell r="I153" t="str">
            <v>44.09.00.00</v>
          </cell>
          <cell r="J153" t="str">
            <v>SEPTEMBER, 2005</v>
          </cell>
          <cell r="K153" t="str">
            <v>SINGAPORE</v>
          </cell>
          <cell r="L153" t="str">
            <v>TINCAN ISLAND</v>
          </cell>
          <cell r="M153">
            <v>18</v>
          </cell>
          <cell r="N153" t="str">
            <v>DIAMOND</v>
          </cell>
          <cell r="O153">
            <v>22475</v>
          </cell>
          <cell r="P153">
            <v>5618.75</v>
          </cell>
          <cell r="Q153">
            <v>16856.25</v>
          </cell>
          <cell r="R153">
            <v>22244</v>
          </cell>
          <cell r="S153" t="str">
            <v>USD</v>
          </cell>
          <cell r="T153" t="str">
            <v>DECEMBER, 2005</v>
          </cell>
          <cell r="U153">
            <v>38594</v>
          </cell>
          <cell r="V153" t="str">
            <v>DBL/1644439</v>
          </cell>
          <cell r="W153" t="str">
            <v/>
          </cell>
          <cell r="Y153">
            <v>22244</v>
          </cell>
          <cell r="Z153">
            <v>0</v>
          </cell>
          <cell r="AA153">
            <v>0</v>
          </cell>
          <cell r="AB153">
            <v>0</v>
          </cell>
          <cell r="AC153">
            <v>0</v>
          </cell>
        </row>
        <row r="154">
          <cell r="D154">
            <v>38597</v>
          </cell>
          <cell r="F154" t="str">
            <v>CHARTERED</v>
          </cell>
          <cell r="G154" t="str">
            <v>MICROFEED NIGERIA LIMITED</v>
          </cell>
          <cell r="H154" t="str">
            <v>PROCESSED WOOD PRODUCTS (IROKO)</v>
          </cell>
          <cell r="I154" t="str">
            <v>44.09.00.00</v>
          </cell>
          <cell r="J154" t="str">
            <v>SEPTEMBER, 2005</v>
          </cell>
          <cell r="K154" t="str">
            <v>GERMANY</v>
          </cell>
          <cell r="L154" t="str">
            <v>TINCAN ISLAND</v>
          </cell>
          <cell r="M154">
            <v>18</v>
          </cell>
          <cell r="N154" t="str">
            <v>DIAMOND</v>
          </cell>
          <cell r="O154">
            <v>24070</v>
          </cell>
          <cell r="P154">
            <v>6017.5</v>
          </cell>
          <cell r="Q154">
            <v>18052.5</v>
          </cell>
          <cell r="R154">
            <v>18166</v>
          </cell>
          <cell r="S154" t="str">
            <v>USD</v>
          </cell>
          <cell r="T154" t="str">
            <v>DECEMBER, 2005</v>
          </cell>
          <cell r="U154">
            <v>38594</v>
          </cell>
          <cell r="V154" t="str">
            <v>DBL/1644444</v>
          </cell>
          <cell r="W154" t="str">
            <v/>
          </cell>
          <cell r="Y154">
            <v>18166</v>
          </cell>
          <cell r="Z154">
            <v>0</v>
          </cell>
          <cell r="AA154">
            <v>0</v>
          </cell>
          <cell r="AB154">
            <v>0</v>
          </cell>
          <cell r="AC154">
            <v>0</v>
          </cell>
        </row>
        <row r="155">
          <cell r="D155">
            <v>38597</v>
          </cell>
          <cell r="F155" t="str">
            <v>CHARTERED</v>
          </cell>
          <cell r="G155" t="str">
            <v>MICROFEED NIGERIA LIMITED</v>
          </cell>
          <cell r="H155" t="str">
            <v>PROCESSED WOOD PRODUCTS (IROKO)</v>
          </cell>
          <cell r="I155" t="str">
            <v>44.09.00.00</v>
          </cell>
          <cell r="J155" t="str">
            <v>SEPTEMBER, 2005</v>
          </cell>
          <cell r="K155" t="str">
            <v>PORTUGAL</v>
          </cell>
          <cell r="L155" t="str">
            <v>TINCAN ISLAND</v>
          </cell>
          <cell r="M155">
            <v>18</v>
          </cell>
          <cell r="N155" t="str">
            <v>DIAMOND</v>
          </cell>
          <cell r="O155">
            <v>25135</v>
          </cell>
          <cell r="P155">
            <v>6283.75</v>
          </cell>
          <cell r="Q155">
            <v>18851.25</v>
          </cell>
          <cell r="R155">
            <v>18967</v>
          </cell>
          <cell r="S155" t="str">
            <v>USD</v>
          </cell>
          <cell r="T155" t="str">
            <v>DECEMBER, 2005</v>
          </cell>
          <cell r="U155">
            <v>38594</v>
          </cell>
          <cell r="V155" t="str">
            <v>DBL/1644435</v>
          </cell>
          <cell r="W155" t="str">
            <v/>
          </cell>
          <cell r="Y155">
            <v>18967</v>
          </cell>
          <cell r="Z155">
            <v>0</v>
          </cell>
          <cell r="AA155">
            <v>0</v>
          </cell>
          <cell r="AB155">
            <v>0</v>
          </cell>
          <cell r="AC155">
            <v>0</v>
          </cell>
        </row>
        <row r="156">
          <cell r="D156">
            <v>38597</v>
          </cell>
          <cell r="F156" t="str">
            <v>CHARTERED</v>
          </cell>
          <cell r="G156" t="str">
            <v>MICROFEED NIGERIA LIMITED</v>
          </cell>
          <cell r="H156" t="str">
            <v>PROCESSED WOOD PRODUCTS (APA)</v>
          </cell>
          <cell r="I156" t="str">
            <v>44.09.00.00</v>
          </cell>
          <cell r="J156" t="str">
            <v>SEPTEMBER, 2005</v>
          </cell>
          <cell r="K156" t="str">
            <v>INDONESIA</v>
          </cell>
          <cell r="L156" t="str">
            <v>TINCAN ISLAND</v>
          </cell>
          <cell r="M156">
            <v>18</v>
          </cell>
          <cell r="N156" t="str">
            <v>DIAMOND</v>
          </cell>
          <cell r="O156">
            <v>28685</v>
          </cell>
          <cell r="P156">
            <v>7171.25</v>
          </cell>
          <cell r="Q156">
            <v>21513.75</v>
          </cell>
          <cell r="R156">
            <v>21648</v>
          </cell>
          <cell r="S156" t="str">
            <v>USD</v>
          </cell>
          <cell r="T156" t="str">
            <v>DECEMBER, 2005</v>
          </cell>
          <cell r="U156">
            <v>38594</v>
          </cell>
          <cell r="V156" t="str">
            <v>DBL/1644441</v>
          </cell>
          <cell r="W156" t="str">
            <v/>
          </cell>
          <cell r="Y156">
            <v>21648</v>
          </cell>
          <cell r="Z156">
            <v>0</v>
          </cell>
          <cell r="AA156">
            <v>0</v>
          </cell>
          <cell r="AB156">
            <v>0</v>
          </cell>
          <cell r="AC156">
            <v>0</v>
          </cell>
        </row>
        <row r="157">
          <cell r="D157">
            <v>38597</v>
          </cell>
          <cell r="F157" t="str">
            <v>CHARTERED</v>
          </cell>
          <cell r="G157" t="str">
            <v>MICROFEED NIGERIA LIMITED</v>
          </cell>
          <cell r="H157" t="str">
            <v>PROCESSED WOOD PRODUCTS (IROKO)</v>
          </cell>
          <cell r="I157" t="str">
            <v>44.09.00.00</v>
          </cell>
          <cell r="J157" t="str">
            <v>SEPTEMBER, 2005</v>
          </cell>
          <cell r="K157" t="str">
            <v>SINGAPORE</v>
          </cell>
          <cell r="L157" t="str">
            <v>TINCAN ISLAND</v>
          </cell>
          <cell r="M157">
            <v>18</v>
          </cell>
          <cell r="N157" t="str">
            <v>DIAMOND</v>
          </cell>
          <cell r="O157">
            <v>25745</v>
          </cell>
          <cell r="P157">
            <v>6436.25</v>
          </cell>
          <cell r="Q157">
            <v>19308.75</v>
          </cell>
          <cell r="R157">
            <v>19142</v>
          </cell>
          <cell r="S157" t="str">
            <v>USD</v>
          </cell>
          <cell r="T157" t="str">
            <v>DECEMBER, 2005</v>
          </cell>
          <cell r="U157">
            <v>38582</v>
          </cell>
          <cell r="V157" t="str">
            <v>DBL / 1623147</v>
          </cell>
          <cell r="W157" t="str">
            <v/>
          </cell>
          <cell r="Y157">
            <v>19142</v>
          </cell>
          <cell r="Z157">
            <v>0</v>
          </cell>
          <cell r="AA157">
            <v>0</v>
          </cell>
          <cell r="AB157">
            <v>0</v>
          </cell>
          <cell r="AC157">
            <v>0</v>
          </cell>
        </row>
        <row r="158">
          <cell r="D158">
            <v>38597</v>
          </cell>
          <cell r="F158" t="str">
            <v>CHARTERED</v>
          </cell>
          <cell r="G158" t="str">
            <v>MICROFEED NIGERIA LIMITED</v>
          </cell>
          <cell r="H158" t="str">
            <v>PROCESSED WOOD PRODUCTS (APA)</v>
          </cell>
          <cell r="I158" t="str">
            <v>44.09.00.00</v>
          </cell>
          <cell r="J158" t="str">
            <v>SEPTEMBER, 2005</v>
          </cell>
          <cell r="K158" t="str">
            <v>ITALY</v>
          </cell>
          <cell r="L158" t="str">
            <v>TINCAN ISLAND</v>
          </cell>
          <cell r="M158">
            <v>18</v>
          </cell>
          <cell r="N158" t="str">
            <v>DIAMOND</v>
          </cell>
          <cell r="O158">
            <v>29130</v>
          </cell>
          <cell r="P158">
            <v>7282.5</v>
          </cell>
          <cell r="Q158">
            <v>21847.5</v>
          </cell>
          <cell r="R158">
            <v>21655</v>
          </cell>
          <cell r="S158" t="str">
            <v>USD</v>
          </cell>
          <cell r="T158" t="str">
            <v>DECEMBER, 2005</v>
          </cell>
          <cell r="U158">
            <v>38572</v>
          </cell>
          <cell r="V158" t="str">
            <v>DBL/1633543</v>
          </cell>
          <cell r="W158" t="str">
            <v/>
          </cell>
          <cell r="Y158">
            <v>21655</v>
          </cell>
          <cell r="Z158">
            <v>0</v>
          </cell>
          <cell r="AA158">
            <v>0</v>
          </cell>
          <cell r="AB158">
            <v>0</v>
          </cell>
          <cell r="AC158">
            <v>0</v>
          </cell>
        </row>
        <row r="159">
          <cell r="D159">
            <v>38597</v>
          </cell>
          <cell r="F159" t="str">
            <v>CHARTERED</v>
          </cell>
          <cell r="G159" t="str">
            <v>MICROFEED NIGERIA LIMITED</v>
          </cell>
          <cell r="H159" t="str">
            <v>PROCESSED WOOD PRODUCTS (APA)</v>
          </cell>
          <cell r="I159" t="str">
            <v>44.09.00.00</v>
          </cell>
          <cell r="J159" t="str">
            <v>SEPTEMBER, 2005</v>
          </cell>
          <cell r="K159" t="str">
            <v>BELGIUM</v>
          </cell>
          <cell r="L159" t="str">
            <v>TINCAN ISLAND</v>
          </cell>
          <cell r="M159">
            <v>18</v>
          </cell>
          <cell r="N159" t="str">
            <v>DIAMOND</v>
          </cell>
          <cell r="O159">
            <v>27490</v>
          </cell>
          <cell r="P159">
            <v>6872.5</v>
          </cell>
          <cell r="Q159">
            <v>20617.5</v>
          </cell>
          <cell r="R159">
            <v>20436</v>
          </cell>
          <cell r="S159" t="str">
            <v>USD</v>
          </cell>
          <cell r="T159" t="str">
            <v xml:space="preserve">DECEMBER, 2005 </v>
          </cell>
          <cell r="U159">
            <v>38582</v>
          </cell>
          <cell r="V159" t="str">
            <v>DBL/1623146</v>
          </cell>
          <cell r="W159" t="str">
            <v/>
          </cell>
          <cell r="Y159">
            <v>20436</v>
          </cell>
          <cell r="Z159">
            <v>0</v>
          </cell>
          <cell r="AA159">
            <v>0</v>
          </cell>
          <cell r="AB159">
            <v>0</v>
          </cell>
          <cell r="AC159">
            <v>0</v>
          </cell>
        </row>
        <row r="160">
          <cell r="D160">
            <v>38597</v>
          </cell>
          <cell r="F160" t="str">
            <v>INTERCONTINENTAL</v>
          </cell>
          <cell r="G160" t="str">
            <v>UNIQUE LEATHER FINISHING CO. LIMITED</v>
          </cell>
          <cell r="H160" t="str">
            <v>NIGERIAN GOAT AND SHEEP SKIN FINISHED LEATHER (GRADE V)</v>
          </cell>
          <cell r="I160" t="str">
            <v>41.06.20.00</v>
          </cell>
          <cell r="J160" t="str">
            <v>SEPTEMBER, 2005</v>
          </cell>
          <cell r="K160" t="str">
            <v>SPAIN</v>
          </cell>
          <cell r="L160" t="str">
            <v>APAPA PORT</v>
          </cell>
          <cell r="M160">
            <v>8</v>
          </cell>
          <cell r="N160" t="str">
            <v>GTB</v>
          </cell>
          <cell r="O160">
            <v>325950.15000000002</v>
          </cell>
          <cell r="P160">
            <v>81487.537500000006</v>
          </cell>
          <cell r="Q160">
            <v>244462.61249999999</v>
          </cell>
          <cell r="R160">
            <v>245333.55</v>
          </cell>
          <cell r="S160" t="str">
            <v>USD</v>
          </cell>
          <cell r="T160" t="str">
            <v>DECEMBER, 2005</v>
          </cell>
          <cell r="U160">
            <v>38582</v>
          </cell>
          <cell r="V160" t="str">
            <v>GTB / 0003723</v>
          </cell>
          <cell r="W160" t="str">
            <v/>
          </cell>
          <cell r="Y160">
            <v>245333.55</v>
          </cell>
          <cell r="Z160">
            <v>0</v>
          </cell>
          <cell r="AA160">
            <v>0</v>
          </cell>
          <cell r="AB160">
            <v>0</v>
          </cell>
          <cell r="AC160">
            <v>0</v>
          </cell>
        </row>
        <row r="161">
          <cell r="D161">
            <v>38597</v>
          </cell>
          <cell r="F161" t="str">
            <v>INTERCONTINENTAL</v>
          </cell>
          <cell r="G161" t="str">
            <v>ADVANCED BUSINESS SYSTEMS LIMITED</v>
          </cell>
          <cell r="H161" t="str">
            <v>PROCESSED FURNITURE COMPONENT</v>
          </cell>
          <cell r="I161" t="str">
            <v>44.13.00.00</v>
          </cell>
          <cell r="J161" t="str">
            <v>SEPTEMBER, 2005</v>
          </cell>
          <cell r="K161" t="str">
            <v>UNITED ARAB EMIRATES (UAE)</v>
          </cell>
          <cell r="L161" t="str">
            <v>TINCAN ISLAND</v>
          </cell>
          <cell r="M161">
            <v>18</v>
          </cell>
          <cell r="N161" t="str">
            <v>ZENITH</v>
          </cell>
          <cell r="O161">
            <v>14608.36</v>
          </cell>
          <cell r="P161">
            <v>3652.09</v>
          </cell>
          <cell r="Q161">
            <v>10956.27</v>
          </cell>
          <cell r="R161">
            <v>10994.85</v>
          </cell>
          <cell r="S161" t="str">
            <v>USD</v>
          </cell>
          <cell r="T161" t="str">
            <v>DECEMBER, 2005</v>
          </cell>
          <cell r="U161">
            <v>38586</v>
          </cell>
          <cell r="V161" t="str">
            <v>ZENITH / 003615</v>
          </cell>
          <cell r="W161" t="str">
            <v/>
          </cell>
          <cell r="Y161">
            <v>10994.85</v>
          </cell>
          <cell r="Z161">
            <v>0</v>
          </cell>
          <cell r="AA161">
            <v>0</v>
          </cell>
          <cell r="AB161">
            <v>0</v>
          </cell>
          <cell r="AC161">
            <v>0</v>
          </cell>
        </row>
        <row r="162">
          <cell r="D162">
            <v>38597</v>
          </cell>
          <cell r="F162" t="str">
            <v>GTB</v>
          </cell>
          <cell r="G162" t="str">
            <v>ATLANTIC SHRIMPERS LIMITED</v>
          </cell>
          <cell r="H162" t="str">
            <v>FROZEN SHRIMPS AND CUTTLE FISH</v>
          </cell>
          <cell r="I162" t="str">
            <v>03.06.13.00</v>
          </cell>
          <cell r="J162" t="str">
            <v>SEPTEMBER, 2005</v>
          </cell>
          <cell r="K162" t="str">
            <v>NETHERLANDS</v>
          </cell>
          <cell r="L162" t="str">
            <v>APAPA PORT</v>
          </cell>
          <cell r="M162">
            <v>24.9</v>
          </cell>
          <cell r="N162" t="str">
            <v>GTB</v>
          </cell>
          <cell r="O162">
            <v>75782.02</v>
          </cell>
          <cell r="P162">
            <v>18945.505000000001</v>
          </cell>
          <cell r="Q162">
            <v>56836.514999999999</v>
          </cell>
          <cell r="R162">
            <v>57039.360000000001</v>
          </cell>
          <cell r="S162" t="str">
            <v>USD</v>
          </cell>
          <cell r="T162" t="str">
            <v>DECEMBER, 2005</v>
          </cell>
          <cell r="U162">
            <v>38583</v>
          </cell>
          <cell r="V162" t="str">
            <v>GTB/0004299</v>
          </cell>
          <cell r="W162" t="str">
            <v/>
          </cell>
          <cell r="Y162">
            <v>57039.360000000001</v>
          </cell>
          <cell r="Z162">
            <v>0</v>
          </cell>
          <cell r="AA162">
            <v>0</v>
          </cell>
          <cell r="AB162">
            <v>0</v>
          </cell>
          <cell r="AC162">
            <v>0</v>
          </cell>
        </row>
        <row r="163">
          <cell r="D163">
            <v>38597</v>
          </cell>
          <cell r="F163" t="str">
            <v>CHARTERED</v>
          </cell>
          <cell r="G163" t="str">
            <v>MICROFEED NIGERIA LIMITED</v>
          </cell>
          <cell r="H163" t="str">
            <v>PROCESSED WOOD PRODUCTS (APA)</v>
          </cell>
          <cell r="I163" t="str">
            <v>44.09.00.00</v>
          </cell>
          <cell r="J163" t="str">
            <v>SEPTEMBER, 2005</v>
          </cell>
          <cell r="K163" t="str">
            <v>ITALY</v>
          </cell>
          <cell r="L163" t="str">
            <v>TINCAN ISLAND</v>
          </cell>
          <cell r="M163">
            <v>18</v>
          </cell>
          <cell r="N163" t="str">
            <v>DIAMOND</v>
          </cell>
          <cell r="O163">
            <v>29065</v>
          </cell>
          <cell r="P163">
            <v>7266.25</v>
          </cell>
          <cell r="Q163">
            <v>21798.75</v>
          </cell>
          <cell r="R163">
            <v>21607</v>
          </cell>
          <cell r="S163" t="str">
            <v>USD</v>
          </cell>
          <cell r="T163" t="str">
            <v>DECEMBER, 2005</v>
          </cell>
          <cell r="U163">
            <v>38582</v>
          </cell>
          <cell r="V163" t="str">
            <v>DBL / 1623143</v>
          </cell>
          <cell r="W163" t="str">
            <v/>
          </cell>
          <cell r="Y163">
            <v>21607</v>
          </cell>
          <cell r="Z163">
            <v>0</v>
          </cell>
          <cell r="AA163">
            <v>0</v>
          </cell>
          <cell r="AB163">
            <v>0</v>
          </cell>
          <cell r="AC163">
            <v>0</v>
          </cell>
        </row>
        <row r="164">
          <cell r="D164">
            <v>38597</v>
          </cell>
          <cell r="F164" t="str">
            <v>CHARTERED</v>
          </cell>
          <cell r="G164" t="str">
            <v>MICROFEED NIGERIA LIMITED</v>
          </cell>
          <cell r="H164" t="str">
            <v>PROCESSED WOOD PRODUCTS (IROKO)</v>
          </cell>
          <cell r="I164" t="str">
            <v>44.09.00.00</v>
          </cell>
          <cell r="J164" t="str">
            <v>SEPTEMBER, 2005</v>
          </cell>
          <cell r="K164" t="str">
            <v>GERMANY</v>
          </cell>
          <cell r="L164" t="str">
            <v>TINCAN ISLAND</v>
          </cell>
          <cell r="M164">
            <v>18</v>
          </cell>
          <cell r="N164" t="str">
            <v>DIAMOND</v>
          </cell>
          <cell r="O164">
            <v>26445</v>
          </cell>
          <cell r="P164">
            <v>6611.25</v>
          </cell>
          <cell r="Q164">
            <v>19833.75</v>
          </cell>
          <cell r="R164">
            <v>19659.78</v>
          </cell>
          <cell r="S164" t="str">
            <v>USD</v>
          </cell>
          <cell r="T164" t="str">
            <v>DECEMBER, 2005</v>
          </cell>
          <cell r="U164">
            <v>38582</v>
          </cell>
          <cell r="V164" t="str">
            <v>DBL/1622818</v>
          </cell>
          <cell r="W164" t="str">
            <v/>
          </cell>
          <cell r="Y164">
            <v>19659.78</v>
          </cell>
          <cell r="Z164">
            <v>0</v>
          </cell>
          <cell r="AA164">
            <v>0</v>
          </cell>
          <cell r="AB164">
            <v>0</v>
          </cell>
          <cell r="AC164">
            <v>0</v>
          </cell>
        </row>
        <row r="165">
          <cell r="D165">
            <v>38597</v>
          </cell>
          <cell r="F165" t="str">
            <v>CHARTERED</v>
          </cell>
          <cell r="G165" t="str">
            <v>MICROFEED NIGERIA LIMITED</v>
          </cell>
          <cell r="H165" t="str">
            <v>NIGERIAN HARD WOOD (IROKO)</v>
          </cell>
          <cell r="I165" t="str">
            <v>44.09.00.00</v>
          </cell>
          <cell r="J165" t="str">
            <v>SEPTEMBER, 2005</v>
          </cell>
          <cell r="K165" t="str">
            <v>ITALY</v>
          </cell>
          <cell r="L165" t="str">
            <v>TINCAN ISLAND</v>
          </cell>
          <cell r="M165">
            <v>18</v>
          </cell>
          <cell r="N165" t="str">
            <v>DIAMOND</v>
          </cell>
          <cell r="O165">
            <v>26190</v>
          </cell>
          <cell r="P165">
            <v>6547.5</v>
          </cell>
          <cell r="Q165">
            <v>19642.5</v>
          </cell>
          <cell r="R165">
            <v>19470</v>
          </cell>
          <cell r="S165" t="str">
            <v>USD</v>
          </cell>
          <cell r="T165" t="str">
            <v>DECEMBER, 2005</v>
          </cell>
          <cell r="U165">
            <v>38582</v>
          </cell>
          <cell r="V165" t="str">
            <v>DBL / 1623145</v>
          </cell>
          <cell r="W165" t="str">
            <v/>
          </cell>
          <cell r="Y165">
            <v>19470</v>
          </cell>
          <cell r="Z165">
            <v>0</v>
          </cell>
          <cell r="AA165">
            <v>0</v>
          </cell>
          <cell r="AB165">
            <v>0</v>
          </cell>
          <cell r="AC165">
            <v>0</v>
          </cell>
        </row>
        <row r="166">
          <cell r="D166">
            <v>38597</v>
          </cell>
          <cell r="F166" t="str">
            <v>ZENITH</v>
          </cell>
          <cell r="G166" t="str">
            <v>STANMARK COCOA PROCESSING CO. LIMITED</v>
          </cell>
          <cell r="H166" t="str">
            <v>COCOA LIQUOR</v>
          </cell>
          <cell r="I166" t="str">
            <v>18.03.00.00</v>
          </cell>
          <cell r="J166" t="str">
            <v>SEPTEMBER, 2005</v>
          </cell>
          <cell r="K166" t="str">
            <v>NETHERLANDS</v>
          </cell>
          <cell r="L166" t="str">
            <v>APAPA PORT</v>
          </cell>
          <cell r="M166">
            <v>45.1</v>
          </cell>
          <cell r="N166" t="str">
            <v>ZENITH</v>
          </cell>
          <cell r="O166">
            <v>104571.32</v>
          </cell>
          <cell r="P166">
            <v>26142.83</v>
          </cell>
          <cell r="Q166">
            <v>78428.490000000005</v>
          </cell>
          <cell r="R166">
            <v>80520</v>
          </cell>
          <cell r="S166" t="str">
            <v>USD</v>
          </cell>
          <cell r="T166" t="str">
            <v>DECEMBER, 2005</v>
          </cell>
          <cell r="U166">
            <v>38594</v>
          </cell>
          <cell r="V166" t="str">
            <v>ZENITH/005419</v>
          </cell>
          <cell r="W166" t="str">
            <v/>
          </cell>
          <cell r="Y166">
            <v>80520</v>
          </cell>
          <cell r="Z166">
            <v>0</v>
          </cell>
          <cell r="AA166">
            <v>0</v>
          </cell>
          <cell r="AB166">
            <v>0</v>
          </cell>
          <cell r="AC166">
            <v>0</v>
          </cell>
        </row>
        <row r="167">
          <cell r="D167">
            <v>38597</v>
          </cell>
          <cell r="F167" t="str">
            <v>INTERCONTINENTAL</v>
          </cell>
          <cell r="G167" t="str">
            <v>UNIQUE LEATHER FINISHING CO. LIMITED</v>
          </cell>
          <cell r="H167" t="str">
            <v>FINSHED LEATHER GRADE IV</v>
          </cell>
          <cell r="I167" t="str">
            <v>41.06.20.00</v>
          </cell>
          <cell r="J167" t="str">
            <v>SEPTEMBER, 2005</v>
          </cell>
          <cell r="K167" t="str">
            <v>BRAZIL</v>
          </cell>
          <cell r="L167" t="str">
            <v>APAPA PORT</v>
          </cell>
          <cell r="M167">
            <v>6.2</v>
          </cell>
          <cell r="N167" t="str">
            <v>GTB</v>
          </cell>
          <cell r="O167">
            <v>295552.67</v>
          </cell>
          <cell r="P167">
            <v>73888.167499999996</v>
          </cell>
          <cell r="Q167">
            <v>221664.5025</v>
          </cell>
          <cell r="R167">
            <v>222470.96</v>
          </cell>
          <cell r="S167" t="str">
            <v>USD</v>
          </cell>
          <cell r="T167" t="str">
            <v>DECEMBER, 2005</v>
          </cell>
          <cell r="U167">
            <v>38590</v>
          </cell>
          <cell r="V167" t="str">
            <v>GTB/0003725</v>
          </cell>
          <cell r="W167" t="str">
            <v/>
          </cell>
          <cell r="Y167">
            <v>222470.96</v>
          </cell>
          <cell r="Z167">
            <v>0</v>
          </cell>
          <cell r="AA167">
            <v>0</v>
          </cell>
          <cell r="AB167">
            <v>0</v>
          </cell>
          <cell r="AC167">
            <v>0</v>
          </cell>
        </row>
        <row r="168">
          <cell r="D168">
            <v>38597</v>
          </cell>
          <cell r="F168" t="str">
            <v>GTB</v>
          </cell>
          <cell r="G168" t="str">
            <v>ATLANTIC SHRIMPERS LIMITED</v>
          </cell>
          <cell r="H168" t="str">
            <v>FROZEN SHRIMPS</v>
          </cell>
          <cell r="I168" t="str">
            <v>03.06.13.00</v>
          </cell>
          <cell r="J168" t="str">
            <v>SEPTEMBER, 2005</v>
          </cell>
          <cell r="K168" t="str">
            <v>NETHERLANDS</v>
          </cell>
          <cell r="L168" t="str">
            <v>APAPA PORT</v>
          </cell>
          <cell r="M168">
            <v>25.2</v>
          </cell>
          <cell r="N168" t="str">
            <v>GTB</v>
          </cell>
          <cell r="O168">
            <v>318701.90999999997</v>
          </cell>
          <cell r="P168">
            <v>79675.477499999994</v>
          </cell>
          <cell r="Q168">
            <v>239026.4325</v>
          </cell>
          <cell r="R168">
            <v>239878.08</v>
          </cell>
          <cell r="S168" t="str">
            <v>USD</v>
          </cell>
          <cell r="T168" t="str">
            <v>DECEMBER, 2005</v>
          </cell>
          <cell r="U168">
            <v>38583</v>
          </cell>
          <cell r="V168" t="str">
            <v>GTB/0004298</v>
          </cell>
          <cell r="W168" t="str">
            <v/>
          </cell>
          <cell r="Y168">
            <v>239878.08</v>
          </cell>
          <cell r="Z168">
            <v>0</v>
          </cell>
          <cell r="AA168">
            <v>0</v>
          </cell>
          <cell r="AB168">
            <v>0</v>
          </cell>
          <cell r="AC168">
            <v>0</v>
          </cell>
        </row>
        <row r="169">
          <cell r="D169">
            <v>38597</v>
          </cell>
          <cell r="F169" t="str">
            <v>GTB</v>
          </cell>
          <cell r="G169" t="str">
            <v>ATLANTIC SHRIMPERS LIMITED</v>
          </cell>
          <cell r="H169" t="str">
            <v>FROZEN SHRIMPS</v>
          </cell>
          <cell r="I169" t="str">
            <v>03.06.13.00</v>
          </cell>
          <cell r="J169" t="str">
            <v>SEPTEMBER, 2005</v>
          </cell>
          <cell r="K169" t="str">
            <v>NETHERLANDS</v>
          </cell>
          <cell r="L169" t="str">
            <v>APAPA PORT</v>
          </cell>
          <cell r="M169">
            <v>25.2</v>
          </cell>
          <cell r="N169" t="str">
            <v>GTB</v>
          </cell>
          <cell r="O169">
            <v>96768.58</v>
          </cell>
          <cell r="P169">
            <v>24192.145</v>
          </cell>
          <cell r="Q169">
            <v>72576.434999999998</v>
          </cell>
          <cell r="R169">
            <v>72835.199999999997</v>
          </cell>
          <cell r="S169" t="str">
            <v>USD</v>
          </cell>
          <cell r="T169" t="str">
            <v>DECEMBER, 2005</v>
          </cell>
          <cell r="U169">
            <v>38583</v>
          </cell>
          <cell r="V169" t="str">
            <v>GTB/0003495</v>
          </cell>
          <cell r="W169" t="str">
            <v/>
          </cell>
          <cell r="Y169">
            <v>72835.199999999997</v>
          </cell>
          <cell r="Z169">
            <v>0</v>
          </cell>
          <cell r="AA169">
            <v>0</v>
          </cell>
          <cell r="AB169">
            <v>0</v>
          </cell>
          <cell r="AC169">
            <v>0</v>
          </cell>
        </row>
        <row r="170">
          <cell r="D170">
            <v>38597</v>
          </cell>
          <cell r="F170" t="str">
            <v>UTB</v>
          </cell>
          <cell r="G170" t="str">
            <v>BEL PAPYRUS LIMITED</v>
          </cell>
          <cell r="H170" t="str">
            <v>MIXED PULP AND PRIME RECYCLED TOILET PAPER</v>
          </cell>
          <cell r="I170" t="str">
            <v>48.03.11.00</v>
          </cell>
          <cell r="J170" t="str">
            <v>SEPTEMBER, 2005</v>
          </cell>
          <cell r="K170" t="str">
            <v>CONGO, DEMOCRATIC REPUBLIC OF THE</v>
          </cell>
          <cell r="L170" t="str">
            <v>APAPA PORT</v>
          </cell>
          <cell r="M170">
            <v>12.6</v>
          </cell>
          <cell r="N170" t="str">
            <v>ZENITH</v>
          </cell>
          <cell r="O170">
            <v>17388.72</v>
          </cell>
          <cell r="P170">
            <v>4347.18</v>
          </cell>
          <cell r="Q170">
            <v>13041.54</v>
          </cell>
          <cell r="R170">
            <v>13257.02</v>
          </cell>
          <cell r="S170" t="str">
            <v>USD</v>
          </cell>
          <cell r="T170" t="str">
            <v>DECEMBER, 2005</v>
          </cell>
          <cell r="U170">
            <v>38589</v>
          </cell>
          <cell r="V170" t="str">
            <v>ZENITH/005750</v>
          </cell>
          <cell r="W170" t="str">
            <v/>
          </cell>
          <cell r="Y170">
            <v>13257.02</v>
          </cell>
          <cell r="Z170">
            <v>0</v>
          </cell>
          <cell r="AA170">
            <v>0</v>
          </cell>
          <cell r="AB170">
            <v>0</v>
          </cell>
          <cell r="AC170">
            <v>0</v>
          </cell>
        </row>
        <row r="171">
          <cell r="D171">
            <v>38597</v>
          </cell>
          <cell r="F171" t="str">
            <v>CHARTERED</v>
          </cell>
          <cell r="G171" t="str">
            <v>MICROFEED NIGERIA LIMITED</v>
          </cell>
          <cell r="H171" t="str">
            <v>PROCESSED WOOD PRODUCTS (IROKO)</v>
          </cell>
          <cell r="I171" t="str">
            <v>44.09.00.00</v>
          </cell>
          <cell r="J171" t="str">
            <v>SEPTEMBER, 2005</v>
          </cell>
          <cell r="K171" t="str">
            <v>BELGIUM</v>
          </cell>
          <cell r="L171" t="str">
            <v>TINCAN ISLAND</v>
          </cell>
          <cell r="M171">
            <v>18</v>
          </cell>
          <cell r="N171" t="str">
            <v>DIAMOND</v>
          </cell>
          <cell r="O171">
            <v>25045</v>
          </cell>
          <cell r="P171">
            <v>6261.25</v>
          </cell>
          <cell r="Q171">
            <v>18783.75</v>
          </cell>
          <cell r="R171">
            <v>18900</v>
          </cell>
          <cell r="S171" t="str">
            <v>USD</v>
          </cell>
          <cell r="T171" t="str">
            <v>DECEMBER, 2005</v>
          </cell>
          <cell r="U171">
            <v>38594</v>
          </cell>
          <cell r="V171" t="str">
            <v>DBL/1644434</v>
          </cell>
          <cell r="W171" t="str">
            <v/>
          </cell>
          <cell r="Y171">
            <v>18900</v>
          </cell>
          <cell r="Z171">
            <v>0</v>
          </cell>
          <cell r="AA171">
            <v>0</v>
          </cell>
          <cell r="AB171">
            <v>0</v>
          </cell>
          <cell r="AC171">
            <v>0</v>
          </cell>
        </row>
        <row r="172">
          <cell r="D172">
            <v>38597</v>
          </cell>
          <cell r="F172" t="str">
            <v>CHARTERED</v>
          </cell>
          <cell r="G172" t="str">
            <v>MICROFEED NIGERIA LIMITED</v>
          </cell>
          <cell r="H172" t="str">
            <v>PROCESSED WOOD PRODUCTS (APA)</v>
          </cell>
          <cell r="I172" t="str">
            <v>44.09.00.00</v>
          </cell>
          <cell r="J172" t="str">
            <v>SEPTEMBER, 2005</v>
          </cell>
          <cell r="K172" t="str">
            <v>ITALY</v>
          </cell>
          <cell r="L172" t="str">
            <v>TINCAN ISLAND</v>
          </cell>
          <cell r="M172">
            <v>18</v>
          </cell>
          <cell r="N172" t="str">
            <v>DIAMOND</v>
          </cell>
          <cell r="O172">
            <v>29105</v>
          </cell>
          <cell r="P172">
            <v>7276.25</v>
          </cell>
          <cell r="Q172">
            <v>21828.75</v>
          </cell>
          <cell r="R172">
            <v>21637</v>
          </cell>
          <cell r="S172" t="str">
            <v>USD</v>
          </cell>
          <cell r="T172" t="str">
            <v>DECEMBER, 2005</v>
          </cell>
          <cell r="U172">
            <v>38582</v>
          </cell>
          <cell r="V172" t="str">
            <v>DBL/1629144</v>
          </cell>
          <cell r="W172" t="str">
            <v/>
          </cell>
          <cell r="Y172">
            <v>21637</v>
          </cell>
          <cell r="Z172">
            <v>0</v>
          </cell>
          <cell r="AA172">
            <v>0</v>
          </cell>
          <cell r="AB172">
            <v>0</v>
          </cell>
          <cell r="AC172">
            <v>0</v>
          </cell>
        </row>
        <row r="173">
          <cell r="D173">
            <v>38597</v>
          </cell>
          <cell r="F173" t="str">
            <v>INTERCONTINENTAL</v>
          </cell>
          <cell r="G173" t="str">
            <v>ADVANCED BUSINESS SYSTEMS LIMITED</v>
          </cell>
          <cell r="H173" t="str">
            <v>PROCESSED FURNITURE COMPONENTS</v>
          </cell>
          <cell r="I173" t="str">
            <v>44.13.00.00</v>
          </cell>
          <cell r="J173" t="str">
            <v>SEPTEMBER, 2005</v>
          </cell>
          <cell r="K173" t="str">
            <v>UNITED ARAB EMIRATES (UAE)</v>
          </cell>
          <cell r="L173" t="str">
            <v>TINCAN ISLAND</v>
          </cell>
          <cell r="M173">
            <v>24.4</v>
          </cell>
          <cell r="N173" t="str">
            <v>ZENITH</v>
          </cell>
          <cell r="O173">
            <v>14592.21</v>
          </cell>
          <cell r="P173">
            <v>3648.0524999999998</v>
          </cell>
          <cell r="Q173">
            <v>10944.157499999999</v>
          </cell>
          <cell r="R173">
            <v>12378.06</v>
          </cell>
          <cell r="S173" t="str">
            <v>USD</v>
          </cell>
          <cell r="T173" t="str">
            <v>DECEMBER, 2005</v>
          </cell>
          <cell r="U173">
            <v>38586</v>
          </cell>
          <cell r="V173" t="str">
            <v>ZENITH/003616</v>
          </cell>
          <cell r="W173" t="str">
            <v/>
          </cell>
          <cell r="Y173">
            <v>12378.06</v>
          </cell>
          <cell r="Z173">
            <v>0</v>
          </cell>
          <cell r="AA173">
            <v>0</v>
          </cell>
          <cell r="AB173">
            <v>0</v>
          </cell>
          <cell r="AC173">
            <v>0</v>
          </cell>
        </row>
        <row r="174">
          <cell r="D174">
            <v>38597</v>
          </cell>
          <cell r="F174" t="str">
            <v>CHARTERED</v>
          </cell>
          <cell r="G174" t="str">
            <v>MICROFEED NIGERIA LIMITED</v>
          </cell>
          <cell r="H174" t="str">
            <v>PROCESSED WOOD PRODUCTS (IROKO)</v>
          </cell>
          <cell r="I174" t="str">
            <v>44.09.00.00</v>
          </cell>
          <cell r="J174" t="str">
            <v>SEPTEMBER, 2005</v>
          </cell>
          <cell r="K174" t="str">
            <v>ITALY</v>
          </cell>
          <cell r="L174" t="str">
            <v>TINCAN ISLAND</v>
          </cell>
          <cell r="M174">
            <v>18</v>
          </cell>
          <cell r="N174" t="str">
            <v>DIAMOND</v>
          </cell>
          <cell r="O174">
            <v>25060</v>
          </cell>
          <cell r="P174">
            <v>6265</v>
          </cell>
          <cell r="Q174">
            <v>18795</v>
          </cell>
          <cell r="R174">
            <v>18913</v>
          </cell>
          <cell r="S174" t="str">
            <v>USD</v>
          </cell>
          <cell r="T174" t="str">
            <v>DECEMBER, 2005</v>
          </cell>
          <cell r="U174">
            <v>38594</v>
          </cell>
          <cell r="V174" t="str">
            <v>DBL/1644436</v>
          </cell>
          <cell r="W174" t="str">
            <v/>
          </cell>
          <cell r="Y174">
            <v>18913</v>
          </cell>
          <cell r="Z174">
            <v>0</v>
          </cell>
          <cell r="AA174">
            <v>0</v>
          </cell>
          <cell r="AB174">
            <v>0</v>
          </cell>
          <cell r="AC174">
            <v>0</v>
          </cell>
        </row>
        <row r="175">
          <cell r="D175">
            <v>38597</v>
          </cell>
          <cell r="F175" t="str">
            <v>CHARTERED</v>
          </cell>
          <cell r="G175" t="str">
            <v>MICROFEED NIGERIA LIMITED</v>
          </cell>
          <cell r="H175" t="str">
            <v>PROCESSED WOOD PRODUCTS (APA)</v>
          </cell>
          <cell r="I175" t="str">
            <v>44.09.00.00</v>
          </cell>
          <cell r="J175" t="str">
            <v>SEPTEMBER, 2005</v>
          </cell>
          <cell r="K175" t="str">
            <v>ITALY</v>
          </cell>
          <cell r="L175" t="str">
            <v>TINCAN ISLAND</v>
          </cell>
          <cell r="M175">
            <v>18</v>
          </cell>
          <cell r="N175" t="str">
            <v>DIAMOND</v>
          </cell>
          <cell r="O175">
            <v>27840</v>
          </cell>
          <cell r="P175">
            <v>6960</v>
          </cell>
          <cell r="Q175">
            <v>20880</v>
          </cell>
          <cell r="R175">
            <v>21010</v>
          </cell>
          <cell r="S175" t="str">
            <v>USD</v>
          </cell>
          <cell r="T175" t="str">
            <v>DECEMBER, 2005</v>
          </cell>
          <cell r="U175">
            <v>38594</v>
          </cell>
          <cell r="V175" t="str">
            <v>DBL/1644438</v>
          </cell>
          <cell r="W175" t="str">
            <v/>
          </cell>
          <cell r="Y175">
            <v>21010</v>
          </cell>
          <cell r="Z175">
            <v>0</v>
          </cell>
          <cell r="AA175">
            <v>0</v>
          </cell>
          <cell r="AB175">
            <v>0</v>
          </cell>
          <cell r="AC175">
            <v>0</v>
          </cell>
        </row>
        <row r="176">
          <cell r="D176">
            <v>38597</v>
          </cell>
          <cell r="F176" t="str">
            <v>UBA</v>
          </cell>
          <cell r="G176" t="str">
            <v>CHISTIC NIGERIA LIMITED</v>
          </cell>
          <cell r="H176" t="str">
            <v>PET PRODUCTS POWDER (WHITE AND BLACK PLASTIC)</v>
          </cell>
          <cell r="I176" t="str">
            <v>39.15.10.00</v>
          </cell>
          <cell r="J176" t="str">
            <v>SEPTEMBER, 2005</v>
          </cell>
          <cell r="K176" t="str">
            <v>CHINA</v>
          </cell>
          <cell r="L176" t="str">
            <v>APAPA PORT</v>
          </cell>
          <cell r="M176">
            <v>25.1</v>
          </cell>
          <cell r="N176" t="str">
            <v>STB</v>
          </cell>
          <cell r="O176">
            <v>10842.66</v>
          </cell>
          <cell r="P176">
            <v>2710.665</v>
          </cell>
          <cell r="Q176">
            <v>8131.9949999999999</v>
          </cell>
          <cell r="R176">
            <v>7500</v>
          </cell>
          <cell r="S176" t="str">
            <v>USD</v>
          </cell>
          <cell r="T176" t="str">
            <v>DECEMBER, 2005</v>
          </cell>
          <cell r="U176">
            <v>38589</v>
          </cell>
          <cell r="V176" t="str">
            <v>STB/007</v>
          </cell>
          <cell r="W176" t="str">
            <v/>
          </cell>
          <cell r="Y176">
            <v>7500</v>
          </cell>
          <cell r="Z176">
            <v>0</v>
          </cell>
          <cell r="AA176">
            <v>0</v>
          </cell>
          <cell r="AB176">
            <v>0</v>
          </cell>
          <cell r="AC176">
            <v>0</v>
          </cell>
        </row>
        <row r="177">
          <cell r="D177">
            <v>38597</v>
          </cell>
          <cell r="F177" t="str">
            <v>CHARTERED</v>
          </cell>
          <cell r="G177" t="str">
            <v>MICROFEED NIGERIA LIMITED</v>
          </cell>
          <cell r="H177" t="str">
            <v>PROCESSED WOOD PRODUCTS (IROKO)</v>
          </cell>
          <cell r="I177" t="str">
            <v>44.09.00.00</v>
          </cell>
          <cell r="J177" t="str">
            <v>SEPTEMBER, 2005</v>
          </cell>
          <cell r="K177" t="str">
            <v>ITALY</v>
          </cell>
          <cell r="L177" t="str">
            <v>TINCAN ISLAND</v>
          </cell>
          <cell r="M177">
            <v>18</v>
          </cell>
          <cell r="N177" t="str">
            <v>DIAMOND</v>
          </cell>
          <cell r="O177">
            <v>25450</v>
          </cell>
          <cell r="P177">
            <v>6362.5</v>
          </cell>
          <cell r="Q177">
            <v>19087.5</v>
          </cell>
          <cell r="R177">
            <v>18920</v>
          </cell>
          <cell r="S177" t="str">
            <v>USD</v>
          </cell>
          <cell r="T177" t="str">
            <v>DECEMBER, 2005</v>
          </cell>
          <cell r="U177">
            <v>38582</v>
          </cell>
          <cell r="V177" t="str">
            <v>DBL / 1623141</v>
          </cell>
          <cell r="W177" t="str">
            <v/>
          </cell>
          <cell r="Y177">
            <v>18920</v>
          </cell>
          <cell r="Z177">
            <v>0</v>
          </cell>
          <cell r="AA177">
            <v>0</v>
          </cell>
          <cell r="AB177">
            <v>0</v>
          </cell>
          <cell r="AC177">
            <v>0</v>
          </cell>
        </row>
        <row r="178">
          <cell r="D178">
            <v>38597</v>
          </cell>
          <cell r="F178" t="str">
            <v>ZENITH</v>
          </cell>
          <cell r="G178" t="str">
            <v>GEETEE NIGERIA LIMITED</v>
          </cell>
          <cell r="H178" t="str">
            <v>FRESH LATEX OF EUPHORBIA POSSONII</v>
          </cell>
          <cell r="I178" t="str">
            <v>40.02.11.00</v>
          </cell>
          <cell r="J178" t="str">
            <v>SEPTEMBER, 2005</v>
          </cell>
          <cell r="K178" t="str">
            <v>UNITED STATES OF AMERICA</v>
          </cell>
          <cell r="L178" t="str">
            <v>MMIA, LAGOS</v>
          </cell>
          <cell r="M178">
            <v>0.1</v>
          </cell>
          <cell r="N178" t="str">
            <v>ZENITH</v>
          </cell>
          <cell r="O178">
            <v>5715</v>
          </cell>
          <cell r="P178">
            <v>1428.75</v>
          </cell>
          <cell r="Q178">
            <v>4286.25</v>
          </cell>
          <cell r="R178">
            <v>4400</v>
          </cell>
          <cell r="S178" t="str">
            <v>USD</v>
          </cell>
          <cell r="T178" t="str">
            <v>DECEMBER, 2005</v>
          </cell>
          <cell r="U178">
            <v>38593</v>
          </cell>
          <cell r="V178" t="str">
            <v>ZENITH/005759</v>
          </cell>
          <cell r="W178" t="str">
            <v/>
          </cell>
          <cell r="Y178">
            <v>4400</v>
          </cell>
          <cell r="Z178">
            <v>0</v>
          </cell>
          <cell r="AA178">
            <v>0</v>
          </cell>
          <cell r="AB178">
            <v>0</v>
          </cell>
          <cell r="AC178">
            <v>0</v>
          </cell>
        </row>
        <row r="179">
          <cell r="D179">
            <v>38597</v>
          </cell>
          <cell r="F179" t="str">
            <v>ZENITH</v>
          </cell>
          <cell r="G179" t="str">
            <v>MAMUDA INDUSTRIES (NIG) LIMITED</v>
          </cell>
          <cell r="H179" t="str">
            <v>PROCESSED FINISHED LEATHER</v>
          </cell>
          <cell r="I179" t="str">
            <v>41.06.19.00</v>
          </cell>
          <cell r="J179" t="str">
            <v>SEPTEMBER, 2005</v>
          </cell>
          <cell r="K179" t="str">
            <v>ITALY</v>
          </cell>
          <cell r="L179" t="str">
            <v>APAPA PORT</v>
          </cell>
          <cell r="M179">
            <v>7.5</v>
          </cell>
          <cell r="N179" t="str">
            <v>ZENITH</v>
          </cell>
          <cell r="O179">
            <v>349124.48</v>
          </cell>
          <cell r="P179">
            <v>87281.12</v>
          </cell>
          <cell r="Q179">
            <v>261843.36</v>
          </cell>
          <cell r="R179">
            <v>262796</v>
          </cell>
          <cell r="S179" t="str">
            <v>USD</v>
          </cell>
          <cell r="T179" t="str">
            <v>DECEMBER, 2005</v>
          </cell>
          <cell r="U179">
            <v>38589</v>
          </cell>
          <cell r="V179" t="str">
            <v>ZENITH/004571</v>
          </cell>
          <cell r="W179" t="str">
            <v/>
          </cell>
          <cell r="Y179">
            <v>262796</v>
          </cell>
          <cell r="Z179">
            <v>0</v>
          </cell>
          <cell r="AA179">
            <v>0</v>
          </cell>
          <cell r="AB179">
            <v>0</v>
          </cell>
          <cell r="AC179">
            <v>0</v>
          </cell>
        </row>
        <row r="180">
          <cell r="D180">
            <v>38597</v>
          </cell>
          <cell r="F180" t="str">
            <v>ECO</v>
          </cell>
          <cell r="G180" t="str">
            <v>SUN AND SAND INDUSTRIES LIMITED</v>
          </cell>
          <cell r="H180" t="str">
            <v>ALUMINIUM ALLOY</v>
          </cell>
          <cell r="I180" t="str">
            <v>76.01.20.00</v>
          </cell>
          <cell r="J180" t="str">
            <v>SEPTEMBER, 2005</v>
          </cell>
          <cell r="K180" t="str">
            <v>UNITED ARAB EMIRATES (UAE)</v>
          </cell>
          <cell r="L180" t="str">
            <v>APAPA PORT</v>
          </cell>
          <cell r="M180">
            <v>50.8</v>
          </cell>
          <cell r="N180" t="str">
            <v>ZENITH</v>
          </cell>
          <cell r="O180">
            <v>122001.18</v>
          </cell>
          <cell r="P180">
            <v>30500.294999999998</v>
          </cell>
          <cell r="Q180">
            <v>91500.884999999995</v>
          </cell>
          <cell r="R180">
            <v>93941</v>
          </cell>
          <cell r="S180" t="str">
            <v>USD</v>
          </cell>
          <cell r="T180" t="str">
            <v>DECEMBER, 2005</v>
          </cell>
          <cell r="U180">
            <v>38595</v>
          </cell>
          <cell r="V180" t="str">
            <v>ZENITH / 002577</v>
          </cell>
          <cell r="W180" t="str">
            <v/>
          </cell>
          <cell r="Y180">
            <v>93941</v>
          </cell>
          <cell r="Z180">
            <v>0</v>
          </cell>
          <cell r="AA180">
            <v>0</v>
          </cell>
          <cell r="AB180">
            <v>0</v>
          </cell>
          <cell r="AC180">
            <v>0</v>
          </cell>
        </row>
        <row r="181">
          <cell r="D181">
            <v>38597</v>
          </cell>
          <cell r="F181" t="str">
            <v>ECO</v>
          </cell>
          <cell r="G181" t="str">
            <v>SUN AND SAND INDUSTRIES LIMITED</v>
          </cell>
          <cell r="H181" t="str">
            <v>ALLUMINIUM ALLOY INGOT</v>
          </cell>
          <cell r="I181" t="str">
            <v>76.01.20.00</v>
          </cell>
          <cell r="J181" t="str">
            <v>SEPTEMBER, 2005</v>
          </cell>
          <cell r="K181" t="str">
            <v>UNITED ARAB EMIRATES (UAE)</v>
          </cell>
          <cell r="L181" t="str">
            <v>APAPA PORT</v>
          </cell>
          <cell r="M181">
            <v>25.7</v>
          </cell>
          <cell r="N181" t="str">
            <v>ZENITH</v>
          </cell>
          <cell r="O181">
            <v>63070.07</v>
          </cell>
          <cell r="P181">
            <v>15767.5175</v>
          </cell>
          <cell r="Q181">
            <v>47302.552499999998</v>
          </cell>
          <cell r="R181">
            <v>48564</v>
          </cell>
          <cell r="S181" t="str">
            <v>USD</v>
          </cell>
          <cell r="T181" t="str">
            <v>DECEMBER, 2005</v>
          </cell>
          <cell r="U181">
            <v>38595</v>
          </cell>
          <cell r="V181" t="str">
            <v>ZENITH / 002579</v>
          </cell>
          <cell r="W181" t="str">
            <v/>
          </cell>
          <cell r="Y181">
            <v>48564</v>
          </cell>
          <cell r="Z181">
            <v>0</v>
          </cell>
          <cell r="AA181">
            <v>0</v>
          </cell>
          <cell r="AB181">
            <v>0</v>
          </cell>
          <cell r="AC181">
            <v>0</v>
          </cell>
        </row>
        <row r="182">
          <cell r="D182">
            <v>38597</v>
          </cell>
          <cell r="F182" t="str">
            <v>ZENITH</v>
          </cell>
          <cell r="G182" t="str">
            <v>MARIO JOSE ENTERPRISES LIMITED</v>
          </cell>
          <cell r="H182" t="str">
            <v>FINISHED LEATHER</v>
          </cell>
          <cell r="I182" t="str">
            <v>41.06.19.00</v>
          </cell>
          <cell r="J182" t="str">
            <v>SEPTEMBER, 2005</v>
          </cell>
          <cell r="K182" t="str">
            <v>CHINA</v>
          </cell>
          <cell r="L182" t="str">
            <v>APAPA PORT</v>
          </cell>
          <cell r="M182">
            <v>8.4</v>
          </cell>
          <cell r="N182" t="str">
            <v>ZENITH</v>
          </cell>
          <cell r="O182">
            <v>391378.75</v>
          </cell>
          <cell r="P182">
            <v>97844.6875</v>
          </cell>
          <cell r="Q182">
            <v>293534.0625</v>
          </cell>
          <cell r="R182">
            <v>294602</v>
          </cell>
          <cell r="S182" t="str">
            <v>USD</v>
          </cell>
          <cell r="T182" t="str">
            <v>DECEMBER, 2005</v>
          </cell>
          <cell r="U182">
            <v>38592</v>
          </cell>
          <cell r="V182" t="str">
            <v>ZENITH/0004569</v>
          </cell>
          <cell r="W182" t="str">
            <v/>
          </cell>
          <cell r="Y182">
            <v>294602</v>
          </cell>
          <cell r="Z182">
            <v>0</v>
          </cell>
          <cell r="AA182">
            <v>0</v>
          </cell>
          <cell r="AB182">
            <v>0</v>
          </cell>
          <cell r="AC182">
            <v>0</v>
          </cell>
        </row>
        <row r="183">
          <cell r="D183">
            <v>38597</v>
          </cell>
          <cell r="F183" t="str">
            <v>NBM</v>
          </cell>
          <cell r="G183" t="str">
            <v>NIGERITE LIMITED</v>
          </cell>
          <cell r="H183" t="str">
            <v xml:space="preserve">FLOORFLEX TILES </v>
          </cell>
          <cell r="I183" t="str">
            <v>39.18.10.00</v>
          </cell>
          <cell r="J183" t="str">
            <v>SEPTEMBER, 2005</v>
          </cell>
          <cell r="K183" t="str">
            <v>GHANA</v>
          </cell>
          <cell r="L183" t="str">
            <v>APAPA PORT</v>
          </cell>
          <cell r="M183">
            <v>18</v>
          </cell>
          <cell r="N183" t="str">
            <v>ZENITH</v>
          </cell>
          <cell r="O183">
            <v>12989.6</v>
          </cell>
          <cell r="P183">
            <v>3247.4</v>
          </cell>
          <cell r="Q183">
            <v>9742.2000000000007</v>
          </cell>
          <cell r="R183">
            <v>10002</v>
          </cell>
          <cell r="S183" t="str">
            <v>USD</v>
          </cell>
          <cell r="T183" t="str">
            <v>DECEMBER, 2005</v>
          </cell>
          <cell r="U183">
            <v>38594</v>
          </cell>
          <cell r="V183" t="str">
            <v>ZENITH/005417</v>
          </cell>
          <cell r="W183" t="str">
            <v/>
          </cell>
          <cell r="Y183">
            <v>10002</v>
          </cell>
          <cell r="Z183">
            <v>0</v>
          </cell>
          <cell r="AA183">
            <v>0</v>
          </cell>
          <cell r="AB183">
            <v>0</v>
          </cell>
          <cell r="AC183">
            <v>0</v>
          </cell>
        </row>
        <row r="184">
          <cell r="D184">
            <v>38597</v>
          </cell>
          <cell r="F184" t="str">
            <v>ECO</v>
          </cell>
          <cell r="G184" t="str">
            <v>BRITISH AMERICAN TOBACCO NIGERIA LIMITED</v>
          </cell>
          <cell r="H184" t="str">
            <v>PALL MALL FULL FLAVOUR AND MENTHOL HLC'S BENIN</v>
          </cell>
          <cell r="I184" t="str">
            <v>24.02.20.00</v>
          </cell>
          <cell r="J184" t="str">
            <v>SEPTEMBER, 2005</v>
          </cell>
          <cell r="K184" t="str">
            <v>BENIN</v>
          </cell>
          <cell r="L184" t="str">
            <v>SEME BORDER</v>
          </cell>
          <cell r="M184">
            <v>1.7</v>
          </cell>
          <cell r="N184" t="str">
            <v>GTB</v>
          </cell>
          <cell r="O184">
            <v>321319.34999999998</v>
          </cell>
          <cell r="P184">
            <v>80329.837499999994</v>
          </cell>
          <cell r="Q184">
            <v>240989.51250000001</v>
          </cell>
          <cell r="R184">
            <v>247988.9</v>
          </cell>
          <cell r="S184" t="str">
            <v>USD</v>
          </cell>
          <cell r="T184" t="str">
            <v>DECEMBER, 2005</v>
          </cell>
          <cell r="U184">
            <v>38596</v>
          </cell>
          <cell r="V184" t="str">
            <v>GTB/0002855</v>
          </cell>
          <cell r="W184" t="str">
            <v/>
          </cell>
          <cell r="Y184">
            <v>247988.9</v>
          </cell>
          <cell r="Z184">
            <v>0</v>
          </cell>
          <cell r="AA184">
            <v>0</v>
          </cell>
          <cell r="AB184">
            <v>0</v>
          </cell>
          <cell r="AC184">
            <v>0</v>
          </cell>
        </row>
        <row r="185">
          <cell r="D185">
            <v>38597</v>
          </cell>
          <cell r="F185" t="str">
            <v>CITIBANK</v>
          </cell>
          <cell r="G185" t="str">
            <v>NIGERIAN BREWERIES PLC</v>
          </cell>
          <cell r="H185" t="str">
            <v xml:space="preserve">MALTINA, STAR BEER AND GULDER BEER </v>
          </cell>
          <cell r="I185" t="str">
            <v>22.03.00.00</v>
          </cell>
          <cell r="J185" t="str">
            <v>SEPTEMBER, 2005</v>
          </cell>
          <cell r="K185" t="str">
            <v>NETHERLANDS</v>
          </cell>
          <cell r="L185" t="str">
            <v>APAPA PORT</v>
          </cell>
          <cell r="M185">
            <v>16.8</v>
          </cell>
          <cell r="N185" t="str">
            <v>ZENITH</v>
          </cell>
          <cell r="O185">
            <v>29266.45</v>
          </cell>
          <cell r="P185">
            <v>7316.6125000000002</v>
          </cell>
          <cell r="Q185">
            <v>21949.837500000001</v>
          </cell>
          <cell r="R185">
            <v>12612</v>
          </cell>
          <cell r="S185" t="str">
            <v>EUR</v>
          </cell>
          <cell r="T185" t="str">
            <v>DECEMBER, 2005</v>
          </cell>
          <cell r="U185">
            <v>38590</v>
          </cell>
          <cell r="V185" t="str">
            <v>ZENITH/005613</v>
          </cell>
          <cell r="W185" t="str">
            <v/>
          </cell>
          <cell r="Y185">
            <v>0</v>
          </cell>
          <cell r="Z185">
            <v>12612</v>
          </cell>
          <cell r="AA185">
            <v>0</v>
          </cell>
          <cell r="AB185">
            <v>0</v>
          </cell>
          <cell r="AC185">
            <v>0</v>
          </cell>
        </row>
        <row r="186">
          <cell r="D186">
            <v>38597</v>
          </cell>
          <cell r="F186" t="str">
            <v>ECO</v>
          </cell>
          <cell r="G186" t="str">
            <v>BRITISH AMERICAN TOBACCO NIGERIA LIMITED</v>
          </cell>
          <cell r="H186" t="str">
            <v xml:space="preserve">SILVER 6.3/25 FOIL </v>
          </cell>
          <cell r="I186" t="str">
            <v>48.13.20.00</v>
          </cell>
          <cell r="J186" t="str">
            <v>SEPTEMBER, 2005</v>
          </cell>
          <cell r="K186" t="str">
            <v>BENIN</v>
          </cell>
          <cell r="L186" t="str">
            <v>SEME BORDER</v>
          </cell>
          <cell r="M186">
            <v>1.6</v>
          </cell>
          <cell r="N186" t="str">
            <v>GTB</v>
          </cell>
          <cell r="O186">
            <v>12782.08</v>
          </cell>
          <cell r="P186">
            <v>3195.52</v>
          </cell>
          <cell r="Q186">
            <v>9586.56</v>
          </cell>
          <cell r="R186">
            <v>9864.89</v>
          </cell>
          <cell r="S186" t="str">
            <v>USD</v>
          </cell>
          <cell r="T186" t="str">
            <v>DECEMBER, 2005</v>
          </cell>
          <cell r="U186">
            <v>38596</v>
          </cell>
          <cell r="V186" t="str">
            <v>GTB / 0002857</v>
          </cell>
          <cell r="W186" t="str">
            <v/>
          </cell>
          <cell r="Y186">
            <v>9864.89</v>
          </cell>
          <cell r="Z186">
            <v>0</v>
          </cell>
          <cell r="AA186">
            <v>0</v>
          </cell>
          <cell r="AB186">
            <v>0</v>
          </cell>
          <cell r="AC186">
            <v>0</v>
          </cell>
        </row>
        <row r="187">
          <cell r="D187">
            <v>38597</v>
          </cell>
          <cell r="F187" t="str">
            <v>ECO</v>
          </cell>
          <cell r="G187" t="str">
            <v>BRITISH AMERICAN TOBACCO NIGERIA LIMITED</v>
          </cell>
          <cell r="H187" t="str">
            <v>PALL MALL FLAVOUR &amp; MENTHOL LID</v>
          </cell>
          <cell r="I187" t="str">
            <v>24.02.20.00</v>
          </cell>
          <cell r="J187" t="str">
            <v>SEPTEMBER, 2005</v>
          </cell>
          <cell r="K187" t="str">
            <v>BENIN</v>
          </cell>
          <cell r="L187" t="str">
            <v>SEME BORDER</v>
          </cell>
          <cell r="M187">
            <v>552</v>
          </cell>
          <cell r="N187" t="str">
            <v>GTB</v>
          </cell>
          <cell r="O187">
            <v>66316.52</v>
          </cell>
          <cell r="P187">
            <v>16579.13</v>
          </cell>
          <cell r="Q187">
            <v>49737.39</v>
          </cell>
          <cell r="R187">
            <v>55276.52</v>
          </cell>
          <cell r="S187" t="str">
            <v>USD</v>
          </cell>
          <cell r="T187" t="str">
            <v>DECEMBER, 2005</v>
          </cell>
          <cell r="U187">
            <v>38596</v>
          </cell>
          <cell r="V187" t="str">
            <v>GTB/0002854</v>
          </cell>
          <cell r="W187" t="str">
            <v/>
          </cell>
          <cell r="Y187">
            <v>55276.52</v>
          </cell>
          <cell r="Z187">
            <v>0</v>
          </cell>
          <cell r="AA187">
            <v>0</v>
          </cell>
          <cell r="AB187">
            <v>0</v>
          </cell>
          <cell r="AC187">
            <v>0</v>
          </cell>
        </row>
        <row r="188">
          <cell r="D188">
            <v>38600</v>
          </cell>
          <cell r="F188" t="str">
            <v>ACCESS</v>
          </cell>
          <cell r="G188" t="str">
            <v>ATLANTIC SHRIMPERS LIMITED</v>
          </cell>
          <cell r="H188" t="str">
            <v>FROZEN SHRIMPS, CRAB, CUTTLE FISH AND RED MULLET</v>
          </cell>
          <cell r="I188" t="str">
            <v>03.06.13.00</v>
          </cell>
          <cell r="J188" t="str">
            <v>SEPTEMBER, 2005</v>
          </cell>
          <cell r="K188" t="str">
            <v>NETHERLANDS</v>
          </cell>
          <cell r="L188" t="str">
            <v>APAPA PORT</v>
          </cell>
          <cell r="M188">
            <v>23.6</v>
          </cell>
          <cell r="N188" t="str">
            <v>GTB</v>
          </cell>
          <cell r="O188">
            <v>94695.97</v>
          </cell>
          <cell r="P188">
            <v>23673.9925</v>
          </cell>
          <cell r="Q188">
            <v>71021.977499999994</v>
          </cell>
          <cell r="R188">
            <v>71274.720000000001</v>
          </cell>
          <cell r="S188" t="str">
            <v>USD</v>
          </cell>
          <cell r="T188" t="str">
            <v>DECEMBER, 2005</v>
          </cell>
          <cell r="U188">
            <v>38583</v>
          </cell>
          <cell r="V188" t="str">
            <v>GTB/0003496</v>
          </cell>
          <cell r="W188" t="str">
            <v/>
          </cell>
          <cell r="Y188">
            <v>71274.720000000001</v>
          </cell>
          <cell r="Z188">
            <v>0</v>
          </cell>
          <cell r="AA188">
            <v>0</v>
          </cell>
          <cell r="AB188">
            <v>0</v>
          </cell>
          <cell r="AC188">
            <v>0</v>
          </cell>
        </row>
        <row r="189">
          <cell r="D189">
            <v>38600</v>
          </cell>
          <cell r="F189" t="str">
            <v>ZENITH</v>
          </cell>
          <cell r="G189" t="str">
            <v>MINL LIMITED</v>
          </cell>
          <cell r="H189" t="str">
            <v>SECONDARY ALUMINIUM ALLOY INGOT</v>
          </cell>
          <cell r="I189" t="str">
            <v>76.01.20.00</v>
          </cell>
          <cell r="J189" t="str">
            <v>SEPTEMBER, 2005</v>
          </cell>
          <cell r="K189" t="str">
            <v>TURKEY</v>
          </cell>
          <cell r="L189" t="str">
            <v>TINCAN ISLAND</v>
          </cell>
          <cell r="M189">
            <v>204.1</v>
          </cell>
          <cell r="N189" t="str">
            <v>ZENITH</v>
          </cell>
          <cell r="O189">
            <v>421686.32</v>
          </cell>
          <cell r="P189">
            <v>105421.58</v>
          </cell>
          <cell r="Q189">
            <v>316264.74</v>
          </cell>
          <cell r="R189">
            <v>325450.57</v>
          </cell>
          <cell r="S189" t="str">
            <v>USD</v>
          </cell>
          <cell r="T189" t="str">
            <v>DECEMBER, 2005</v>
          </cell>
          <cell r="U189">
            <v>38597</v>
          </cell>
          <cell r="V189" t="str">
            <v>ZENITH/005618</v>
          </cell>
          <cell r="W189" t="str">
            <v/>
          </cell>
          <cell r="Y189">
            <v>325450.57</v>
          </cell>
          <cell r="Z189">
            <v>0</v>
          </cell>
          <cell r="AA189">
            <v>0</v>
          </cell>
          <cell r="AB189">
            <v>0</v>
          </cell>
          <cell r="AC189">
            <v>0</v>
          </cell>
        </row>
        <row r="190">
          <cell r="D190">
            <v>38600</v>
          </cell>
          <cell r="F190" t="str">
            <v>ACCESS</v>
          </cell>
          <cell r="G190" t="str">
            <v>ATLANTIC SHRIMPERS LIMITED</v>
          </cell>
          <cell r="H190" t="str">
            <v>FROZEN SHRIMPS</v>
          </cell>
          <cell r="I190" t="str">
            <v>03.06.13.00</v>
          </cell>
          <cell r="J190" t="str">
            <v>SEPTEMBER, 2005</v>
          </cell>
          <cell r="K190" t="str">
            <v>NETHERLANDS</v>
          </cell>
          <cell r="L190" t="str">
            <v>APAPA PORT</v>
          </cell>
          <cell r="M190">
            <v>25.2</v>
          </cell>
          <cell r="N190" t="str">
            <v>GTB</v>
          </cell>
          <cell r="O190">
            <v>546799.93999999994</v>
          </cell>
          <cell r="P190">
            <v>136699.98499999999</v>
          </cell>
          <cell r="Q190">
            <v>410099.95500000002</v>
          </cell>
          <cell r="R190">
            <v>411560.64</v>
          </cell>
          <cell r="S190" t="str">
            <v>USD</v>
          </cell>
          <cell r="T190" t="str">
            <v>DECEMBER, 2005</v>
          </cell>
          <cell r="U190">
            <v>38583</v>
          </cell>
          <cell r="V190" t="str">
            <v>GTB/0003497</v>
          </cell>
          <cell r="W190" t="str">
            <v/>
          </cell>
          <cell r="Y190">
            <v>411560.64</v>
          </cell>
          <cell r="Z190">
            <v>0</v>
          </cell>
          <cell r="AA190">
            <v>0</v>
          </cell>
          <cell r="AB190">
            <v>0</v>
          </cell>
          <cell r="AC190">
            <v>0</v>
          </cell>
        </row>
        <row r="191">
          <cell r="D191">
            <v>38600</v>
          </cell>
          <cell r="F191" t="str">
            <v>ZENITH</v>
          </cell>
          <cell r="G191" t="str">
            <v>AA-KKAYZ RESOURCES LIMITED</v>
          </cell>
          <cell r="H191" t="str">
            <v>LEAD INGOTS</v>
          </cell>
          <cell r="I191" t="str">
            <v>78.01.00.00</v>
          </cell>
          <cell r="J191" t="str">
            <v>SEPTEMBER, 2005</v>
          </cell>
          <cell r="K191" t="str">
            <v>INDIA</v>
          </cell>
          <cell r="L191" t="str">
            <v>TINCAN ISLAND</v>
          </cell>
          <cell r="M191">
            <v>51</v>
          </cell>
          <cell r="N191" t="str">
            <v>ZENITH</v>
          </cell>
          <cell r="O191">
            <v>26576</v>
          </cell>
          <cell r="P191">
            <v>6644</v>
          </cell>
          <cell r="Q191">
            <v>19932</v>
          </cell>
          <cell r="R191">
            <v>20408</v>
          </cell>
          <cell r="S191" t="str">
            <v>USD</v>
          </cell>
          <cell r="T191" t="str">
            <v>DECEMBER, 2005</v>
          </cell>
          <cell r="U191">
            <v>38572</v>
          </cell>
          <cell r="V191" t="str">
            <v>ZENITH/005686</v>
          </cell>
          <cell r="W191" t="str">
            <v/>
          </cell>
          <cell r="Y191">
            <v>20408</v>
          </cell>
          <cell r="Z191">
            <v>0</v>
          </cell>
          <cell r="AA191">
            <v>0</v>
          </cell>
          <cell r="AB191">
            <v>0</v>
          </cell>
          <cell r="AC191">
            <v>0</v>
          </cell>
        </row>
        <row r="192">
          <cell r="D192">
            <v>38600</v>
          </cell>
          <cell r="F192" t="str">
            <v>NIB</v>
          </cell>
          <cell r="G192" t="str">
            <v>OLAM NIGERIA LIMITED</v>
          </cell>
          <cell r="H192" t="str">
            <v>NIGERIAN POLISHED HULLED SESAME SEEDS</v>
          </cell>
          <cell r="I192" t="str">
            <v>12.07.40.00</v>
          </cell>
          <cell r="J192" t="str">
            <v>SEPTEMBER, 2005</v>
          </cell>
          <cell r="K192" t="str">
            <v>TURKEY</v>
          </cell>
          <cell r="L192" t="str">
            <v>APAPA PORT</v>
          </cell>
          <cell r="M192">
            <v>181</v>
          </cell>
          <cell r="N192" t="str">
            <v>DIAMOND</v>
          </cell>
          <cell r="O192">
            <v>192112.59</v>
          </cell>
          <cell r="P192">
            <v>48028.147499999999</v>
          </cell>
          <cell r="Q192">
            <v>144084.4425</v>
          </cell>
          <cell r="R192">
            <v>144800</v>
          </cell>
          <cell r="S192" t="str">
            <v>USD</v>
          </cell>
          <cell r="T192" t="str">
            <v>DECEMBER, 2005</v>
          </cell>
          <cell r="U192">
            <v>38533</v>
          </cell>
          <cell r="V192" t="str">
            <v>DBL/0001647</v>
          </cell>
          <cell r="W192" t="str">
            <v/>
          </cell>
          <cell r="Y192">
            <v>144800</v>
          </cell>
          <cell r="Z192">
            <v>0</v>
          </cell>
          <cell r="AA192">
            <v>0</v>
          </cell>
          <cell r="AB192">
            <v>0</v>
          </cell>
          <cell r="AC192">
            <v>0</v>
          </cell>
        </row>
        <row r="193">
          <cell r="D193">
            <v>38600</v>
          </cell>
          <cell r="F193" t="str">
            <v>ECO</v>
          </cell>
          <cell r="G193" t="str">
            <v>SUN AND SAND INDUSTRIES LIMITED</v>
          </cell>
          <cell r="H193" t="str">
            <v xml:space="preserve">REMELTED COPPER INGOT </v>
          </cell>
          <cell r="I193" t="str">
            <v>74.04.00.00</v>
          </cell>
          <cell r="J193" t="str">
            <v>SEPTEMBER, 2005</v>
          </cell>
          <cell r="K193" t="str">
            <v>INDIA</v>
          </cell>
          <cell r="L193" t="str">
            <v>APAPA PORT</v>
          </cell>
          <cell r="M193">
            <v>25.6</v>
          </cell>
          <cell r="N193" t="str">
            <v>ZENITH</v>
          </cell>
          <cell r="O193">
            <v>114485.6</v>
          </cell>
          <cell r="P193">
            <v>28621.4</v>
          </cell>
          <cell r="Q193">
            <v>85864.2</v>
          </cell>
          <cell r="R193">
            <v>88154</v>
          </cell>
          <cell r="S193" t="str">
            <v>USD</v>
          </cell>
          <cell r="T193" t="str">
            <v>DECEMBER, 2005</v>
          </cell>
          <cell r="U193">
            <v>38595</v>
          </cell>
          <cell r="V193" t="str">
            <v>ZENITH/002576</v>
          </cell>
          <cell r="W193" t="str">
            <v/>
          </cell>
          <cell r="Y193">
            <v>88154</v>
          </cell>
          <cell r="Z193">
            <v>0</v>
          </cell>
          <cell r="AA193">
            <v>0</v>
          </cell>
          <cell r="AB193">
            <v>0</v>
          </cell>
          <cell r="AC193">
            <v>0</v>
          </cell>
        </row>
        <row r="194">
          <cell r="D194">
            <v>38597</v>
          </cell>
          <cell r="F194" t="str">
            <v>MBC</v>
          </cell>
          <cell r="G194" t="str">
            <v>MAMUDA INDUSTRIES (NIG) LIMITED</v>
          </cell>
          <cell r="H194" t="str">
            <v>FINISHED LEATHER</v>
          </cell>
          <cell r="I194" t="str">
            <v>41.06.19.00</v>
          </cell>
          <cell r="J194" t="str">
            <v>SEPTEMBER, 2005</v>
          </cell>
          <cell r="K194" t="str">
            <v>ITALY</v>
          </cell>
          <cell r="L194" t="str">
            <v>APAPA PORT</v>
          </cell>
          <cell r="M194">
            <v>9.6</v>
          </cell>
          <cell r="N194" t="str">
            <v>FIRST</v>
          </cell>
          <cell r="O194">
            <v>452301.94</v>
          </cell>
          <cell r="P194">
            <v>113075.485</v>
          </cell>
          <cell r="Q194">
            <v>339226.45500000002</v>
          </cell>
          <cell r="R194">
            <v>340435</v>
          </cell>
          <cell r="S194" t="str">
            <v>USD</v>
          </cell>
          <cell r="T194" t="str">
            <v>DECEMBER, 2005</v>
          </cell>
          <cell r="U194">
            <v>38580</v>
          </cell>
          <cell r="V194" t="str">
            <v>FBN/0046169</v>
          </cell>
          <cell r="W194" t="str">
            <v/>
          </cell>
          <cell r="Y194">
            <v>340435</v>
          </cell>
          <cell r="Z194">
            <v>0</v>
          </cell>
          <cell r="AA194">
            <v>0</v>
          </cell>
          <cell r="AB194">
            <v>0</v>
          </cell>
          <cell r="AC194">
            <v>0</v>
          </cell>
        </row>
        <row r="195">
          <cell r="D195">
            <v>38600</v>
          </cell>
          <cell r="F195" t="str">
            <v>ZENITH</v>
          </cell>
          <cell r="G195" t="str">
            <v>MAMUDA INDUSTRIES (NIG) LIMITED</v>
          </cell>
          <cell r="H195" t="str">
            <v>FINISHED LEATHER</v>
          </cell>
          <cell r="I195" t="str">
            <v>41.06.19.00</v>
          </cell>
          <cell r="J195" t="str">
            <v>SEPTEMBER, 2005</v>
          </cell>
          <cell r="K195" t="str">
            <v>ITALY</v>
          </cell>
          <cell r="L195" t="str">
            <v>APAPA PORT</v>
          </cell>
          <cell r="M195">
            <v>6.5</v>
          </cell>
          <cell r="N195" t="str">
            <v>ZENITH</v>
          </cell>
          <cell r="O195">
            <v>299672.40000000002</v>
          </cell>
          <cell r="P195">
            <v>74918.100000000006</v>
          </cell>
          <cell r="Q195">
            <v>224754.3</v>
          </cell>
          <cell r="R195">
            <v>225572</v>
          </cell>
          <cell r="S195" t="str">
            <v>USD</v>
          </cell>
          <cell r="T195" t="str">
            <v>DECEMBER, 2005</v>
          </cell>
          <cell r="U195">
            <v>38590</v>
          </cell>
          <cell r="V195" t="str">
            <v>ZENITH/004572</v>
          </cell>
          <cell r="W195" t="str">
            <v/>
          </cell>
          <cell r="Y195">
            <v>225572</v>
          </cell>
          <cell r="Z195">
            <v>0</v>
          </cell>
          <cell r="AA195">
            <v>0</v>
          </cell>
          <cell r="AB195">
            <v>0</v>
          </cell>
          <cell r="AC195">
            <v>0</v>
          </cell>
        </row>
        <row r="196">
          <cell r="D196">
            <v>38597</v>
          </cell>
          <cell r="F196" t="str">
            <v>ALLSTATES</v>
          </cell>
          <cell r="G196" t="str">
            <v>J.K. INDUSTRIES LIMITED</v>
          </cell>
          <cell r="H196" t="str">
            <v>NIGERIAN PROCESSED NATURAL RUBBER NSR 10</v>
          </cell>
          <cell r="I196" t="str">
            <v>40.01.10.00</v>
          </cell>
          <cell r="J196" t="str">
            <v>SEPTEMBER, 2005</v>
          </cell>
          <cell r="K196" t="str">
            <v>ITALY</v>
          </cell>
          <cell r="L196" t="str">
            <v>APAPA PORT</v>
          </cell>
          <cell r="M196">
            <v>43.4</v>
          </cell>
          <cell r="N196" t="str">
            <v>ZENITH</v>
          </cell>
          <cell r="O196">
            <v>70705.95</v>
          </cell>
          <cell r="P196">
            <v>17676.487499999999</v>
          </cell>
          <cell r="Q196">
            <v>53029.462500000001</v>
          </cell>
          <cell r="R196">
            <v>53222.400000000001</v>
          </cell>
          <cell r="S196" t="str">
            <v>USD</v>
          </cell>
          <cell r="T196" t="str">
            <v>DECEMBER, 2005</v>
          </cell>
          <cell r="U196">
            <v>38588</v>
          </cell>
          <cell r="V196" t="str">
            <v>ZENITH/005743</v>
          </cell>
          <cell r="W196" t="str">
            <v/>
          </cell>
          <cell r="Y196">
            <v>53222.400000000001</v>
          </cell>
          <cell r="Z196">
            <v>0</v>
          </cell>
          <cell r="AA196">
            <v>0</v>
          </cell>
          <cell r="AB196">
            <v>0</v>
          </cell>
          <cell r="AC196">
            <v>0</v>
          </cell>
        </row>
        <row r="197">
          <cell r="D197">
            <v>38600</v>
          </cell>
          <cell r="F197" t="str">
            <v>NBM</v>
          </cell>
          <cell r="G197" t="str">
            <v>E D &amp; F MAN NIGERIA LIMITED</v>
          </cell>
          <cell r="H197" t="str">
            <v>GOOD FERMENTED NIGERIAN COCOA BEANS - 2004/05 CROP SEASON</v>
          </cell>
          <cell r="I197" t="str">
            <v>18.01.00.00</v>
          </cell>
          <cell r="J197" t="str">
            <v>SEPTEMBER, 2005</v>
          </cell>
          <cell r="K197" t="str">
            <v>MALAYSIA</v>
          </cell>
          <cell r="L197" t="str">
            <v>APAPA PORT</v>
          </cell>
          <cell r="M197">
            <v>635</v>
          </cell>
          <cell r="N197" t="str">
            <v>OCEANIC</v>
          </cell>
          <cell r="O197">
            <v>1230022.5</v>
          </cell>
          <cell r="P197">
            <v>307505.625</v>
          </cell>
          <cell r="Q197">
            <v>922516.875</v>
          </cell>
          <cell r="R197">
            <v>918750</v>
          </cell>
          <cell r="S197" t="str">
            <v>USD</v>
          </cell>
          <cell r="T197" t="str">
            <v>DECEMBER, 2005</v>
          </cell>
          <cell r="U197">
            <v>38525</v>
          </cell>
          <cell r="V197" t="str">
            <v>OCEANIC/A0080988</v>
          </cell>
          <cell r="W197" t="str">
            <v/>
          </cell>
          <cell r="Y197">
            <v>918750</v>
          </cell>
          <cell r="Z197">
            <v>0</v>
          </cell>
          <cell r="AA197">
            <v>0</v>
          </cell>
          <cell r="AB197">
            <v>0</v>
          </cell>
          <cell r="AC197">
            <v>0</v>
          </cell>
        </row>
        <row r="198">
          <cell r="D198">
            <v>38600</v>
          </cell>
          <cell r="F198" t="str">
            <v>NIB</v>
          </cell>
          <cell r="G198" t="str">
            <v>OLAM NIGERIA LIMITED</v>
          </cell>
          <cell r="H198" t="str">
            <v>NIGERIAN RAW COTTON LINT</v>
          </cell>
          <cell r="I198" t="str">
            <v>52.01.00.00</v>
          </cell>
          <cell r="J198" t="str">
            <v>SEPTEMBER, 2005</v>
          </cell>
          <cell r="K198" t="str">
            <v>ITALY</v>
          </cell>
          <cell r="L198" t="str">
            <v>APAPA PORT</v>
          </cell>
          <cell r="M198">
            <v>18.899999999999999</v>
          </cell>
          <cell r="N198" t="str">
            <v>DIAMOND</v>
          </cell>
          <cell r="O198">
            <v>30360.37</v>
          </cell>
          <cell r="P198">
            <v>7590.0924999999997</v>
          </cell>
          <cell r="Q198">
            <v>22770.2775</v>
          </cell>
          <cell r="R198">
            <v>22846.59</v>
          </cell>
          <cell r="S198" t="str">
            <v>USD</v>
          </cell>
          <cell r="T198" t="str">
            <v>DECEMBER, 2005</v>
          </cell>
          <cell r="U198">
            <v>38490</v>
          </cell>
          <cell r="V198" t="str">
            <v>DBL/0001618</v>
          </cell>
          <cell r="W198" t="str">
            <v/>
          </cell>
          <cell r="Y198">
            <v>22846.59</v>
          </cell>
          <cell r="Z198">
            <v>0</v>
          </cell>
          <cell r="AA198">
            <v>0</v>
          </cell>
          <cell r="AB198">
            <v>0</v>
          </cell>
          <cell r="AC198">
            <v>0</v>
          </cell>
        </row>
        <row r="199">
          <cell r="D199">
            <v>38600</v>
          </cell>
          <cell r="F199" t="str">
            <v>NIB</v>
          </cell>
          <cell r="G199" t="str">
            <v>OLAM NIGERIA LIMITED</v>
          </cell>
          <cell r="H199" t="str">
            <v>NIGERIAN SPLIT GINGER</v>
          </cell>
          <cell r="I199" t="str">
            <v>09.10.10.00</v>
          </cell>
          <cell r="J199" t="str">
            <v>SEPTEMBER, 2005</v>
          </cell>
          <cell r="K199" t="str">
            <v>INDIA</v>
          </cell>
          <cell r="L199" t="str">
            <v>APAPA PORT</v>
          </cell>
          <cell r="M199">
            <v>43.7</v>
          </cell>
          <cell r="N199" t="str">
            <v>DIAMOND</v>
          </cell>
          <cell r="O199">
            <v>81841.759999999995</v>
          </cell>
          <cell r="P199">
            <v>20460.439999999999</v>
          </cell>
          <cell r="Q199">
            <v>61381.32</v>
          </cell>
          <cell r="R199">
            <v>60480</v>
          </cell>
          <cell r="S199" t="str">
            <v>USD</v>
          </cell>
          <cell r="T199" t="str">
            <v>DECEMBER, 2005</v>
          </cell>
          <cell r="U199">
            <v>38470</v>
          </cell>
          <cell r="V199" t="str">
            <v>DBL/0001609</v>
          </cell>
          <cell r="W199" t="str">
            <v/>
          </cell>
          <cell r="Y199">
            <v>60480</v>
          </cell>
          <cell r="Z199">
            <v>0</v>
          </cell>
          <cell r="AA199">
            <v>0</v>
          </cell>
          <cell r="AB199">
            <v>0</v>
          </cell>
          <cell r="AC199">
            <v>0</v>
          </cell>
        </row>
        <row r="200">
          <cell r="D200">
            <v>38600</v>
          </cell>
          <cell r="F200" t="str">
            <v>OMEGA</v>
          </cell>
          <cell r="G200" t="str">
            <v>OVERLAND TECHNICAL COMPANY LIMITED</v>
          </cell>
          <cell r="H200" t="str">
            <v>COMPLETELY FINISHED WOODEN PARQET FLOORING ELEMENTS (APA)</v>
          </cell>
          <cell r="I200" t="str">
            <v>44.09.00.00</v>
          </cell>
          <cell r="J200" t="str">
            <v>SEPTEMBER, 2005</v>
          </cell>
          <cell r="K200" t="str">
            <v>ITALY</v>
          </cell>
          <cell r="L200" t="str">
            <v>TINCAN ISLAND</v>
          </cell>
          <cell r="M200">
            <v>18</v>
          </cell>
          <cell r="N200" t="str">
            <v>UBA</v>
          </cell>
          <cell r="O200">
            <v>23800.98</v>
          </cell>
          <cell r="P200">
            <v>5950.2449999999999</v>
          </cell>
          <cell r="Q200">
            <v>17850.735000000001</v>
          </cell>
          <cell r="R200">
            <v>17963</v>
          </cell>
          <cell r="S200" t="str">
            <v>USD</v>
          </cell>
          <cell r="T200" t="str">
            <v>DECEMBER, 2005</v>
          </cell>
          <cell r="U200">
            <v>38595</v>
          </cell>
          <cell r="V200" t="str">
            <v>UBA/0000631</v>
          </cell>
          <cell r="W200" t="str">
            <v/>
          </cell>
          <cell r="Y200">
            <v>17963</v>
          </cell>
          <cell r="Z200">
            <v>0</v>
          </cell>
          <cell r="AA200">
            <v>0</v>
          </cell>
          <cell r="AB200">
            <v>0</v>
          </cell>
          <cell r="AC200">
            <v>0</v>
          </cell>
        </row>
        <row r="201">
          <cell r="D201">
            <v>38600</v>
          </cell>
          <cell r="F201" t="str">
            <v>GTB</v>
          </cell>
          <cell r="G201" t="str">
            <v>GRAND FOUNDRY &amp; ENGINEERING WORKS LIMITED</v>
          </cell>
          <cell r="H201" t="str">
            <v>FERRO MOLYBDENUM LUMPS</v>
          </cell>
          <cell r="I201" t="str">
            <v>72.02.70.00</v>
          </cell>
          <cell r="J201" t="str">
            <v>SEPTEMBER, 2005</v>
          </cell>
          <cell r="K201" t="str">
            <v>INDIA</v>
          </cell>
          <cell r="L201" t="str">
            <v>MMIA, LAGOS</v>
          </cell>
          <cell r="M201">
            <v>0.6</v>
          </cell>
          <cell r="N201" t="str">
            <v>GTB</v>
          </cell>
          <cell r="O201">
            <v>28697.759999999998</v>
          </cell>
          <cell r="P201">
            <v>7174.44</v>
          </cell>
          <cell r="Q201">
            <v>21523.32</v>
          </cell>
          <cell r="R201">
            <v>21600</v>
          </cell>
          <cell r="S201" t="str">
            <v>USD</v>
          </cell>
          <cell r="T201" t="str">
            <v>DECEMBER, 2005</v>
          </cell>
          <cell r="U201">
            <v>38589</v>
          </cell>
          <cell r="V201" t="str">
            <v>GTB/0004300</v>
          </cell>
          <cell r="W201" t="str">
            <v/>
          </cell>
          <cell r="Y201">
            <v>21600</v>
          </cell>
          <cell r="Z201">
            <v>0</v>
          </cell>
          <cell r="AA201">
            <v>0</v>
          </cell>
          <cell r="AB201">
            <v>0</v>
          </cell>
          <cell r="AC201">
            <v>0</v>
          </cell>
        </row>
        <row r="202">
          <cell r="D202">
            <v>38600</v>
          </cell>
          <cell r="F202" t="str">
            <v>DIAMOND</v>
          </cell>
          <cell r="G202" t="str">
            <v>OLAM NIGERIA LIMITED</v>
          </cell>
          <cell r="H202" t="str">
            <v>NIGERIAN COTTON LINT</v>
          </cell>
          <cell r="I202" t="str">
            <v>52.01.00.00</v>
          </cell>
          <cell r="J202" t="str">
            <v>SEPTEMBER, 2005</v>
          </cell>
          <cell r="K202" t="str">
            <v>BANGLADESH</v>
          </cell>
          <cell r="L202" t="str">
            <v>APAPA PORT</v>
          </cell>
          <cell r="M202">
            <v>315.8</v>
          </cell>
          <cell r="N202" t="str">
            <v>DIAMOND</v>
          </cell>
          <cell r="O202">
            <v>418477.5</v>
          </cell>
          <cell r="P202">
            <v>104619.375</v>
          </cell>
          <cell r="Q202">
            <v>313858.125</v>
          </cell>
          <cell r="R202">
            <v>314832</v>
          </cell>
          <cell r="S202" t="str">
            <v>USD</v>
          </cell>
          <cell r="T202" t="str">
            <v>DECEMBER, 2005</v>
          </cell>
          <cell r="U202">
            <v>38593</v>
          </cell>
          <cell r="V202" t="str">
            <v>DBL/0002170</v>
          </cell>
          <cell r="W202" t="str">
            <v/>
          </cell>
          <cell r="Y202">
            <v>314832</v>
          </cell>
          <cell r="Z202">
            <v>0</v>
          </cell>
          <cell r="AA202">
            <v>0</v>
          </cell>
          <cell r="AB202">
            <v>0</v>
          </cell>
          <cell r="AC202">
            <v>0</v>
          </cell>
        </row>
        <row r="203">
          <cell r="D203">
            <v>38600</v>
          </cell>
          <cell r="F203" t="str">
            <v>DIAMOND</v>
          </cell>
          <cell r="G203" t="str">
            <v>OLAM NIGERIA LIMITED</v>
          </cell>
          <cell r="H203" t="str">
            <v>NIGERIAN COTTON LINT</v>
          </cell>
          <cell r="I203" t="str">
            <v>52.01.00.00</v>
          </cell>
          <cell r="J203" t="str">
            <v>SEPTEMBER, 2005</v>
          </cell>
          <cell r="K203" t="str">
            <v>BANGLADESH</v>
          </cell>
          <cell r="L203" t="str">
            <v>APAPA PORT</v>
          </cell>
          <cell r="M203">
            <v>95.1</v>
          </cell>
          <cell r="N203" t="str">
            <v>DIAMOND</v>
          </cell>
          <cell r="O203">
            <v>125543.25</v>
          </cell>
          <cell r="P203">
            <v>31385.8125</v>
          </cell>
          <cell r="Q203">
            <v>94157.4375</v>
          </cell>
          <cell r="R203">
            <v>94414.95</v>
          </cell>
          <cell r="S203" t="str">
            <v>USD</v>
          </cell>
          <cell r="T203" t="str">
            <v>DECEMBER, 2005</v>
          </cell>
          <cell r="U203">
            <v>38593</v>
          </cell>
          <cell r="V203" t="str">
            <v>DIAMOND/0002170</v>
          </cell>
          <cell r="W203" t="str">
            <v/>
          </cell>
          <cell r="Y203">
            <v>94414.95</v>
          </cell>
          <cell r="Z203">
            <v>0</v>
          </cell>
          <cell r="AA203">
            <v>0</v>
          </cell>
          <cell r="AB203">
            <v>0</v>
          </cell>
          <cell r="AC203">
            <v>0</v>
          </cell>
        </row>
        <row r="204">
          <cell r="D204">
            <v>38600</v>
          </cell>
          <cell r="F204" t="str">
            <v>INTERCONTINENTAL</v>
          </cell>
          <cell r="G204" t="str">
            <v>ADVANCED BUSINESS SYSTEMS LIMITED</v>
          </cell>
          <cell r="H204" t="str">
            <v>PROCESSED FURNITURE COMPONENTS</v>
          </cell>
          <cell r="I204" t="str">
            <v>44.09.00.00</v>
          </cell>
          <cell r="J204" t="str">
            <v>SEPTEMBER, 2005</v>
          </cell>
          <cell r="K204" t="str">
            <v>UNITED ARAB EMIRATES (UAE)</v>
          </cell>
          <cell r="L204" t="str">
            <v>TINCAN ISLAND</v>
          </cell>
          <cell r="M204">
            <v>18</v>
          </cell>
          <cell r="N204" t="str">
            <v>ZENITH</v>
          </cell>
          <cell r="O204">
            <v>14946.75</v>
          </cell>
          <cell r="P204">
            <v>3736.6875</v>
          </cell>
          <cell r="Q204">
            <v>11210.0625</v>
          </cell>
          <cell r="R204">
            <v>11048.61</v>
          </cell>
          <cell r="S204" t="str">
            <v>USD</v>
          </cell>
          <cell r="T204" t="str">
            <v>DECEMBER, 2005</v>
          </cell>
          <cell r="U204">
            <v>38586</v>
          </cell>
          <cell r="V204" t="str">
            <v>ZENITH/003614</v>
          </cell>
          <cell r="W204" t="str">
            <v/>
          </cell>
          <cell r="Y204">
            <v>11048.61</v>
          </cell>
          <cell r="Z204">
            <v>0</v>
          </cell>
          <cell r="AA204">
            <v>0</v>
          </cell>
          <cell r="AB204">
            <v>0</v>
          </cell>
          <cell r="AC204">
            <v>0</v>
          </cell>
        </row>
        <row r="205">
          <cell r="D205">
            <v>38600</v>
          </cell>
          <cell r="F205" t="str">
            <v>ZENITH</v>
          </cell>
          <cell r="G205" t="str">
            <v>WATERSIDE RUBBER ESTATES LIMITED.</v>
          </cell>
          <cell r="H205" t="str">
            <v>TECHNICALLY SPECIFIED NATURAL RUBBER (TSNR)</v>
          </cell>
          <cell r="I205" t="str">
            <v>40.01.22.00</v>
          </cell>
          <cell r="J205" t="str">
            <v>SEPTEMBER, 2005</v>
          </cell>
          <cell r="K205" t="str">
            <v>BELGIUM</v>
          </cell>
          <cell r="L205" t="str">
            <v>APAPA PORT</v>
          </cell>
          <cell r="M205">
            <v>68.099999999999994</v>
          </cell>
          <cell r="N205" t="str">
            <v>ZENITH</v>
          </cell>
          <cell r="O205">
            <v>133101.94</v>
          </cell>
          <cell r="P205">
            <v>33275.485000000001</v>
          </cell>
          <cell r="Q205">
            <v>99826.455000000002</v>
          </cell>
          <cell r="R205">
            <v>100182.1</v>
          </cell>
          <cell r="S205" t="str">
            <v>USD</v>
          </cell>
          <cell r="T205" t="str">
            <v>DECEMBER, 2005</v>
          </cell>
          <cell r="U205">
            <v>38587</v>
          </cell>
          <cell r="V205" t="str">
            <v>ZENITH/005602</v>
          </cell>
          <cell r="W205" t="str">
            <v/>
          </cell>
          <cell r="Y205">
            <v>100182.1</v>
          </cell>
          <cell r="Z205">
            <v>0</v>
          </cell>
          <cell r="AA205">
            <v>0</v>
          </cell>
          <cell r="AB205">
            <v>0</v>
          </cell>
          <cell r="AC205">
            <v>0</v>
          </cell>
        </row>
        <row r="206">
          <cell r="D206">
            <v>38600</v>
          </cell>
          <cell r="F206" t="str">
            <v>NIB</v>
          </cell>
          <cell r="G206" t="str">
            <v>OLAM NIGERIA LIMITED</v>
          </cell>
          <cell r="H206" t="str">
            <v>NIGERIAN POLISHED HULLED SESAME SEED</v>
          </cell>
          <cell r="I206" t="str">
            <v>12.07.40.00</v>
          </cell>
          <cell r="J206" t="str">
            <v>SEPTEMBER, 2005</v>
          </cell>
          <cell r="K206" t="str">
            <v>JAPAN</v>
          </cell>
          <cell r="L206" t="str">
            <v>APAPA PORT</v>
          </cell>
          <cell r="M206">
            <v>309.10000000000002</v>
          </cell>
          <cell r="N206" t="str">
            <v>DIAMOND</v>
          </cell>
          <cell r="O206">
            <v>325167.84000000003</v>
          </cell>
          <cell r="P206">
            <v>81291.960000000006</v>
          </cell>
          <cell r="Q206">
            <v>243875.88</v>
          </cell>
          <cell r="R206">
            <v>244800</v>
          </cell>
          <cell r="S206" t="str">
            <v>USD</v>
          </cell>
          <cell r="T206" t="str">
            <v>DECEMBER, 2005</v>
          </cell>
          <cell r="U206">
            <v>38509</v>
          </cell>
          <cell r="V206" t="str">
            <v>DBL / 0001628</v>
          </cell>
          <cell r="W206" t="str">
            <v/>
          </cell>
          <cell r="Y206">
            <v>244800</v>
          </cell>
          <cell r="Z206">
            <v>0</v>
          </cell>
          <cell r="AA206">
            <v>0</v>
          </cell>
          <cell r="AB206">
            <v>0</v>
          </cell>
          <cell r="AC206">
            <v>0</v>
          </cell>
        </row>
        <row r="207">
          <cell r="D207">
            <v>38600</v>
          </cell>
          <cell r="F207" t="str">
            <v>NBM</v>
          </cell>
          <cell r="G207" t="str">
            <v>GENERAL AGRO OIL IND. LIMITED</v>
          </cell>
          <cell r="H207" t="str">
            <v>PALM KERNEL PELLETS</v>
          </cell>
          <cell r="I207" t="str">
            <v>23.06.60.00</v>
          </cell>
          <cell r="J207" t="str">
            <v>SEPTEMBER, 2005</v>
          </cell>
          <cell r="K207" t="str">
            <v>PORTUGAL</v>
          </cell>
          <cell r="L207" t="str">
            <v>ONNE PORT</v>
          </cell>
          <cell r="M207">
            <v>1000.3</v>
          </cell>
          <cell r="N207" t="str">
            <v>ZENITH</v>
          </cell>
          <cell r="O207">
            <v>20280</v>
          </cell>
          <cell r="P207">
            <v>5070</v>
          </cell>
          <cell r="Q207">
            <v>15210</v>
          </cell>
          <cell r="R207">
            <v>15004.05</v>
          </cell>
          <cell r="S207" t="str">
            <v>USD</v>
          </cell>
          <cell r="T207" t="str">
            <v>DECEMBER, 2005</v>
          </cell>
          <cell r="U207">
            <v>38595</v>
          </cell>
          <cell r="V207" t="str">
            <v>ZENITH/004959</v>
          </cell>
          <cell r="W207" t="str">
            <v/>
          </cell>
          <cell r="Y207">
            <v>15004.05</v>
          </cell>
          <cell r="Z207">
            <v>0</v>
          </cell>
          <cell r="AA207">
            <v>0</v>
          </cell>
          <cell r="AB207">
            <v>0</v>
          </cell>
          <cell r="AC207">
            <v>0</v>
          </cell>
        </row>
        <row r="208">
          <cell r="D208">
            <v>38600</v>
          </cell>
          <cell r="F208" t="str">
            <v>DIAMOND</v>
          </cell>
          <cell r="G208" t="str">
            <v>OLAM NIGERIA LIMITED</v>
          </cell>
          <cell r="H208" t="str">
            <v>NIGERIAN COTTON LINT</v>
          </cell>
          <cell r="I208" t="str">
            <v>52.01.00.00</v>
          </cell>
          <cell r="J208" t="str">
            <v>SEPTEMBER, 2005</v>
          </cell>
          <cell r="K208" t="str">
            <v>BANGLADESH</v>
          </cell>
          <cell r="L208" t="str">
            <v>APAPA PORT</v>
          </cell>
          <cell r="M208">
            <v>75.5</v>
          </cell>
          <cell r="N208" t="str">
            <v>DIAMOND</v>
          </cell>
          <cell r="O208">
            <v>100434.6</v>
          </cell>
          <cell r="P208">
            <v>25108.65</v>
          </cell>
          <cell r="Q208">
            <v>75325.95</v>
          </cell>
          <cell r="R208">
            <v>75540.78</v>
          </cell>
          <cell r="S208" t="str">
            <v>USD</v>
          </cell>
          <cell r="T208" t="str">
            <v>DECEMBER, 2005</v>
          </cell>
          <cell r="U208">
            <v>38593</v>
          </cell>
          <cell r="V208" t="str">
            <v>DBL / 0002170</v>
          </cell>
          <cell r="W208" t="str">
            <v/>
          </cell>
          <cell r="Y208">
            <v>75540.78</v>
          </cell>
          <cell r="Z208">
            <v>0</v>
          </cell>
          <cell r="AA208">
            <v>0</v>
          </cell>
          <cell r="AB208">
            <v>0</v>
          </cell>
          <cell r="AC208">
            <v>0</v>
          </cell>
        </row>
        <row r="209">
          <cell r="D209">
            <v>38601</v>
          </cell>
          <cell r="F209" t="str">
            <v>BROAD</v>
          </cell>
          <cell r="G209" t="str">
            <v>SEAGOLD FISHING CO. (NIG.) LIMITED</v>
          </cell>
          <cell r="H209" t="str">
            <v>FROZEN SEAFOOD</v>
          </cell>
          <cell r="I209" t="str">
            <v>03.06.13.00</v>
          </cell>
          <cell r="J209" t="str">
            <v>SEPTEMBER, 2005</v>
          </cell>
          <cell r="K209" t="str">
            <v>FRANCE</v>
          </cell>
          <cell r="L209" t="str">
            <v>APAPA PORT</v>
          </cell>
          <cell r="M209">
            <v>23.7</v>
          </cell>
          <cell r="N209" t="str">
            <v>DIAMOND</v>
          </cell>
          <cell r="O209">
            <v>151765.99</v>
          </cell>
          <cell r="P209">
            <v>37941.497499999998</v>
          </cell>
          <cell r="Q209">
            <v>113824.49249999999</v>
          </cell>
          <cell r="R209">
            <v>117130.5</v>
          </cell>
          <cell r="S209" t="str">
            <v>USD</v>
          </cell>
          <cell r="T209" t="str">
            <v>DECEMBER, 2005</v>
          </cell>
          <cell r="U209">
            <v>38597</v>
          </cell>
          <cell r="V209" t="str">
            <v>DBL / 0008990</v>
          </cell>
          <cell r="W209" t="str">
            <v/>
          </cell>
          <cell r="Y209">
            <v>117130.5</v>
          </cell>
          <cell r="Z209">
            <v>0</v>
          </cell>
          <cell r="AA209">
            <v>0</v>
          </cell>
          <cell r="AB209">
            <v>0</v>
          </cell>
          <cell r="AC209">
            <v>0</v>
          </cell>
        </row>
        <row r="210">
          <cell r="D210">
            <v>38601</v>
          </cell>
          <cell r="F210" t="str">
            <v>NBM</v>
          </cell>
          <cell r="G210" t="str">
            <v>OLOKUN (PISCES) LIMITED</v>
          </cell>
          <cell r="H210" t="str">
            <v>FROZEN SHRIMPS TIGER / WHITE AND PUD SHRIMPS</v>
          </cell>
          <cell r="I210" t="str">
            <v>03.06.13.00</v>
          </cell>
          <cell r="J210" t="str">
            <v>SEPTEMBER, 2005</v>
          </cell>
          <cell r="K210" t="str">
            <v>FRANCE</v>
          </cell>
          <cell r="L210" t="str">
            <v>APAPA PORT</v>
          </cell>
          <cell r="M210">
            <v>25.2</v>
          </cell>
          <cell r="N210" t="str">
            <v>ZENITH</v>
          </cell>
          <cell r="O210">
            <v>353606.99</v>
          </cell>
          <cell r="P210">
            <v>88401.747499999998</v>
          </cell>
          <cell r="Q210">
            <v>265205.24249999999</v>
          </cell>
          <cell r="R210">
            <v>272277</v>
          </cell>
          <cell r="S210" t="str">
            <v>USD</v>
          </cell>
          <cell r="T210" t="str">
            <v>DECEMBER, 2005</v>
          </cell>
          <cell r="U210">
            <v>38595</v>
          </cell>
          <cell r="V210" t="str">
            <v>ZENITH/003711</v>
          </cell>
          <cell r="W210" t="str">
            <v/>
          </cell>
          <cell r="Y210">
            <v>272277</v>
          </cell>
          <cell r="Z210">
            <v>0</v>
          </cell>
          <cell r="AA210">
            <v>0</v>
          </cell>
          <cell r="AB210">
            <v>0</v>
          </cell>
          <cell r="AC210">
            <v>0</v>
          </cell>
        </row>
        <row r="211">
          <cell r="D211">
            <v>38601</v>
          </cell>
          <cell r="F211" t="str">
            <v>NBM</v>
          </cell>
          <cell r="G211" t="str">
            <v>CELPLAS INDUSTRIES NIGERIA LIMITED</v>
          </cell>
          <cell r="H211" t="str">
            <v>PLASTIC HOUSEHOLD ITEMS</v>
          </cell>
          <cell r="I211" t="str">
            <v>39.23.10.00</v>
          </cell>
          <cell r="J211" t="str">
            <v>SEPTEMBER, 2005</v>
          </cell>
          <cell r="K211" t="str">
            <v>BENIN</v>
          </cell>
          <cell r="L211" t="str">
            <v>SEME BORDER</v>
          </cell>
          <cell r="M211">
            <v>3.5</v>
          </cell>
          <cell r="N211" t="str">
            <v>PRUDENT</v>
          </cell>
          <cell r="O211">
            <v>11480</v>
          </cell>
          <cell r="P211">
            <v>2870</v>
          </cell>
          <cell r="Q211">
            <v>8610</v>
          </cell>
          <cell r="R211">
            <v>8627.4</v>
          </cell>
          <cell r="S211" t="str">
            <v>USD</v>
          </cell>
          <cell r="T211" t="str">
            <v>DECEMBER, 2005</v>
          </cell>
          <cell r="U211">
            <v>38600</v>
          </cell>
          <cell r="V211" t="str">
            <v>PRUDENT/3238261</v>
          </cell>
          <cell r="W211" t="str">
            <v/>
          </cell>
          <cell r="Y211">
            <v>8627.4</v>
          </cell>
          <cell r="Z211">
            <v>0</v>
          </cell>
          <cell r="AA211">
            <v>0</v>
          </cell>
          <cell r="AB211">
            <v>0</v>
          </cell>
          <cell r="AC211">
            <v>0</v>
          </cell>
        </row>
        <row r="212">
          <cell r="D212">
            <v>38601</v>
          </cell>
          <cell r="F212" t="str">
            <v>NBM</v>
          </cell>
          <cell r="G212" t="str">
            <v>HUFAWA ENTERPRISES LIMITED</v>
          </cell>
          <cell r="H212" t="str">
            <v>CRUST/ FINISHED LEATHER-H 12</v>
          </cell>
          <cell r="I212" t="str">
            <v>41.06.19.00</v>
          </cell>
          <cell r="J212" t="str">
            <v>SEPTEMBER, 2005</v>
          </cell>
          <cell r="K212" t="str">
            <v>CHINA</v>
          </cell>
          <cell r="L212" t="str">
            <v>APAPA PORT</v>
          </cell>
          <cell r="M212">
            <v>6.5</v>
          </cell>
          <cell r="N212" t="str">
            <v>UNION</v>
          </cell>
          <cell r="O212">
            <v>506597.93</v>
          </cell>
          <cell r="P212">
            <v>126649.4825</v>
          </cell>
          <cell r="Q212">
            <v>379948.44750000001</v>
          </cell>
          <cell r="R212">
            <v>369030.87</v>
          </cell>
          <cell r="S212" t="str">
            <v>USD</v>
          </cell>
          <cell r="T212" t="str">
            <v>DECEMBER, 2005</v>
          </cell>
          <cell r="U212">
            <v>38572</v>
          </cell>
          <cell r="V212" t="str">
            <v>UBN/0000258</v>
          </cell>
          <cell r="W212" t="str">
            <v/>
          </cell>
          <cell r="Y212">
            <v>369030.87</v>
          </cell>
          <cell r="Z212">
            <v>0</v>
          </cell>
          <cell r="AA212">
            <v>0</v>
          </cell>
          <cell r="AB212">
            <v>0</v>
          </cell>
          <cell r="AC212">
            <v>0</v>
          </cell>
        </row>
        <row r="213">
          <cell r="D213">
            <v>38601</v>
          </cell>
          <cell r="F213" t="str">
            <v>NIB</v>
          </cell>
          <cell r="G213" t="str">
            <v>AFPRINT NIGERIA PLC</v>
          </cell>
          <cell r="H213" t="str">
            <v>NE 16/1, 100% COTTON CARDED RINGSPUN YARN</v>
          </cell>
          <cell r="I213" t="str">
            <v>52.03.00.00</v>
          </cell>
          <cell r="J213" t="str">
            <v>SEPTEMBER, 2005</v>
          </cell>
          <cell r="K213" t="str">
            <v>COLOMBIA</v>
          </cell>
          <cell r="L213" t="str">
            <v>APAPA PORT</v>
          </cell>
          <cell r="M213">
            <v>18.8</v>
          </cell>
          <cell r="N213" t="str">
            <v>ZENITH</v>
          </cell>
          <cell r="O213">
            <v>38405.79</v>
          </cell>
          <cell r="P213">
            <v>9601.4475000000002</v>
          </cell>
          <cell r="Q213">
            <v>28804.342499999999</v>
          </cell>
          <cell r="R213">
            <v>27406.959999999999</v>
          </cell>
          <cell r="S213" t="str">
            <v>USD</v>
          </cell>
          <cell r="T213" t="str">
            <v>DECEMBER, 2005</v>
          </cell>
          <cell r="U213">
            <v>38600</v>
          </cell>
          <cell r="V213" t="str">
            <v>ZENITH / 003103</v>
          </cell>
          <cell r="W213" t="str">
            <v/>
          </cell>
          <cell r="Y213">
            <v>27406.959999999999</v>
          </cell>
          <cell r="Z213">
            <v>0</v>
          </cell>
          <cell r="AA213">
            <v>0</v>
          </cell>
          <cell r="AB213">
            <v>0</v>
          </cell>
          <cell r="AC213">
            <v>0</v>
          </cell>
        </row>
        <row r="214">
          <cell r="D214">
            <v>38601</v>
          </cell>
          <cell r="F214" t="str">
            <v>SCB</v>
          </cell>
          <cell r="G214" t="str">
            <v>ALKEM NIGERIA LIMITED</v>
          </cell>
          <cell r="H214" t="str">
            <v>POLYESTER STAPLE FIBRE</v>
          </cell>
          <cell r="I214" t="str">
            <v>55.03.20.00</v>
          </cell>
          <cell r="J214" t="str">
            <v>SEPTEMBER, 2005</v>
          </cell>
          <cell r="K214" t="str">
            <v>UNITED KINGDOM</v>
          </cell>
          <cell r="L214" t="str">
            <v>APAPA PORT</v>
          </cell>
          <cell r="M214">
            <v>22.2</v>
          </cell>
          <cell r="N214" t="str">
            <v>ZENITH</v>
          </cell>
          <cell r="O214">
            <v>34551.68</v>
          </cell>
          <cell r="P214">
            <v>8637.92</v>
          </cell>
          <cell r="Q214">
            <v>25913.759999999998</v>
          </cell>
          <cell r="R214">
            <v>15261.19</v>
          </cell>
          <cell r="S214" t="str">
            <v>GBP</v>
          </cell>
          <cell r="T214" t="str">
            <v>DECEMBER, 2005</v>
          </cell>
          <cell r="U214">
            <v>38600</v>
          </cell>
          <cell r="V214" t="str">
            <v>ZENITH/005020</v>
          </cell>
          <cell r="W214" t="str">
            <v/>
          </cell>
          <cell r="Y214">
            <v>0</v>
          </cell>
          <cell r="Z214">
            <v>0</v>
          </cell>
          <cell r="AA214">
            <v>15261.19</v>
          </cell>
          <cell r="AB214">
            <v>0</v>
          </cell>
          <cell r="AC214">
            <v>0</v>
          </cell>
        </row>
        <row r="215">
          <cell r="D215">
            <v>38601</v>
          </cell>
          <cell r="F215" t="str">
            <v>SCB</v>
          </cell>
          <cell r="G215" t="str">
            <v>ALKEM NIGERIA LIMITED</v>
          </cell>
          <cell r="H215" t="str">
            <v>POLYESTER STAPLE FIBRES</v>
          </cell>
          <cell r="I215" t="str">
            <v>55.03.20.00</v>
          </cell>
          <cell r="J215" t="str">
            <v>SEPTEMBER, 2005</v>
          </cell>
          <cell r="K215" t="str">
            <v>GERMANY</v>
          </cell>
          <cell r="L215" t="str">
            <v>APAPA PORT</v>
          </cell>
          <cell r="M215">
            <v>85.7</v>
          </cell>
          <cell r="N215" t="str">
            <v>ZENITH</v>
          </cell>
          <cell r="O215">
            <v>137560.73000000001</v>
          </cell>
          <cell r="P215">
            <v>34390.182500000003</v>
          </cell>
          <cell r="Q215">
            <v>103170.5475</v>
          </cell>
          <cell r="R215">
            <v>88044.39</v>
          </cell>
          <cell r="S215" t="str">
            <v>EUR</v>
          </cell>
          <cell r="T215" t="str">
            <v>DECEMBER, 2005</v>
          </cell>
          <cell r="U215">
            <v>38600</v>
          </cell>
          <cell r="V215" t="str">
            <v>ZENITH/005018</v>
          </cell>
          <cell r="W215" t="str">
            <v/>
          </cell>
          <cell r="Y215">
            <v>0</v>
          </cell>
          <cell r="Z215">
            <v>88044.39</v>
          </cell>
          <cell r="AA215">
            <v>0</v>
          </cell>
          <cell r="AB215">
            <v>0</v>
          </cell>
          <cell r="AC215">
            <v>0</v>
          </cell>
        </row>
        <row r="216">
          <cell r="D216">
            <v>38601</v>
          </cell>
          <cell r="F216" t="str">
            <v>PRUDENT</v>
          </cell>
          <cell r="G216" t="str">
            <v>AMA IMPEX LIMITED</v>
          </cell>
          <cell r="H216" t="str">
            <v>NIGERIAN PROCESSED WOOD PRODUCTS (WHITE WOOD) GMELINA</v>
          </cell>
          <cell r="I216" t="str">
            <v>44.09.00.00</v>
          </cell>
          <cell r="J216" t="str">
            <v>SEPTEMBER, 2005</v>
          </cell>
          <cell r="K216" t="str">
            <v>INDIA</v>
          </cell>
          <cell r="L216" t="str">
            <v>TINCAN ISLAND</v>
          </cell>
          <cell r="M216">
            <v>504</v>
          </cell>
          <cell r="N216" t="str">
            <v>PRUDENT</v>
          </cell>
          <cell r="O216">
            <v>147315.48000000001</v>
          </cell>
          <cell r="P216">
            <v>36828.870000000003</v>
          </cell>
          <cell r="Q216">
            <v>110486.61</v>
          </cell>
          <cell r="R216">
            <v>110880</v>
          </cell>
          <cell r="S216" t="str">
            <v>USD</v>
          </cell>
          <cell r="T216" t="str">
            <v>DECEMBER, 2005</v>
          </cell>
          <cell r="U216">
            <v>38453</v>
          </cell>
          <cell r="V216" t="str">
            <v>PRUDENT / 3052075</v>
          </cell>
          <cell r="W216" t="str">
            <v>PRUDENT /3238262</v>
          </cell>
          <cell r="Y216">
            <v>110880</v>
          </cell>
          <cell r="Z216">
            <v>0</v>
          </cell>
          <cell r="AA216">
            <v>0</v>
          </cell>
          <cell r="AB216">
            <v>0</v>
          </cell>
          <cell r="AC216">
            <v>0</v>
          </cell>
        </row>
        <row r="217">
          <cell r="D217">
            <v>38601</v>
          </cell>
          <cell r="F217" t="str">
            <v>ECO</v>
          </cell>
          <cell r="G217" t="str">
            <v>KOLORKOTE NIGERIA LIMITED</v>
          </cell>
          <cell r="H217" t="str">
            <v xml:space="preserve">OVEN BAKED COLOR COATED EMBOSSED ALUMINIUM COILS. </v>
          </cell>
          <cell r="I217" t="str">
            <v>76.10.00.00</v>
          </cell>
          <cell r="J217" t="str">
            <v>SEPTEMBER, 2005</v>
          </cell>
          <cell r="K217" t="str">
            <v>GHANA</v>
          </cell>
          <cell r="L217" t="str">
            <v>APAPA PORT</v>
          </cell>
          <cell r="M217">
            <v>32.5</v>
          </cell>
          <cell r="N217" t="str">
            <v>ZENITH</v>
          </cell>
          <cell r="O217">
            <v>134208.57999999999</v>
          </cell>
          <cell r="P217">
            <v>33552.144999999997</v>
          </cell>
          <cell r="Q217">
            <v>100656.435</v>
          </cell>
          <cell r="R217">
            <v>103579.98</v>
          </cell>
          <cell r="S217" t="str">
            <v>USD</v>
          </cell>
          <cell r="T217" t="str">
            <v>DECEMBER, 2005</v>
          </cell>
          <cell r="U217">
            <v>38597</v>
          </cell>
          <cell r="V217" t="str">
            <v>ZENITH / 005425</v>
          </cell>
          <cell r="W217" t="str">
            <v/>
          </cell>
          <cell r="Y217">
            <v>103579.98</v>
          </cell>
          <cell r="Z217">
            <v>0</v>
          </cell>
          <cell r="AA217">
            <v>0</v>
          </cell>
          <cell r="AB217">
            <v>0</v>
          </cell>
          <cell r="AC217">
            <v>0</v>
          </cell>
        </row>
        <row r="218">
          <cell r="D218">
            <v>38601</v>
          </cell>
          <cell r="F218" t="str">
            <v>NIB</v>
          </cell>
          <cell r="G218" t="str">
            <v>OLAM NIGERIA LIMITED</v>
          </cell>
          <cell r="H218" t="str">
            <v>NIGERIAN RAW COTTON LINT</v>
          </cell>
          <cell r="I218" t="str">
            <v>52.01.00.00</v>
          </cell>
          <cell r="J218" t="str">
            <v>SEPTEMBER, 2005</v>
          </cell>
          <cell r="K218" t="str">
            <v>ITALY</v>
          </cell>
          <cell r="L218" t="str">
            <v>APAPA PORT</v>
          </cell>
          <cell r="M218">
            <v>18.8</v>
          </cell>
          <cell r="N218" t="str">
            <v>DIAMOND</v>
          </cell>
          <cell r="O218">
            <v>30364.94</v>
          </cell>
          <cell r="P218">
            <v>7591.2349999999997</v>
          </cell>
          <cell r="Q218">
            <v>22773.705000000002</v>
          </cell>
          <cell r="R218">
            <v>22851.11</v>
          </cell>
          <cell r="S218" t="str">
            <v>USD</v>
          </cell>
          <cell r="T218" t="str">
            <v>DECEMBER, 2005</v>
          </cell>
          <cell r="U218">
            <v>38509</v>
          </cell>
          <cell r="V218" t="str">
            <v>DBL/0001626</v>
          </cell>
          <cell r="W218" t="str">
            <v/>
          </cell>
          <cell r="Y218">
            <v>22851.11</v>
          </cell>
          <cell r="Z218">
            <v>0</v>
          </cell>
          <cell r="AA218">
            <v>0</v>
          </cell>
          <cell r="AB218">
            <v>0</v>
          </cell>
          <cell r="AC218">
            <v>0</v>
          </cell>
        </row>
        <row r="219">
          <cell r="D219">
            <v>38601</v>
          </cell>
          <cell r="F219" t="str">
            <v>NIB</v>
          </cell>
          <cell r="G219" t="str">
            <v>OLAM NIGERIA LIMITED</v>
          </cell>
          <cell r="H219" t="str">
            <v>NIGERIAN RAW COTTON LINT</v>
          </cell>
          <cell r="I219" t="str">
            <v>52.01.00.00</v>
          </cell>
          <cell r="J219" t="str">
            <v>SEPTEMBER, 2005</v>
          </cell>
          <cell r="K219" t="str">
            <v>ITALY</v>
          </cell>
          <cell r="L219" t="str">
            <v>APAPA PORT</v>
          </cell>
          <cell r="M219">
            <v>18.7</v>
          </cell>
          <cell r="N219" t="str">
            <v>DIAMOND</v>
          </cell>
          <cell r="O219">
            <v>30376.37</v>
          </cell>
          <cell r="P219">
            <v>7594.0924999999997</v>
          </cell>
          <cell r="Q219">
            <v>22782.2775</v>
          </cell>
          <cell r="R219">
            <v>22851.11</v>
          </cell>
          <cell r="S219" t="str">
            <v>USD</v>
          </cell>
          <cell r="T219" t="str">
            <v>DECEMBER, 2005</v>
          </cell>
          <cell r="U219">
            <v>38533</v>
          </cell>
          <cell r="V219" t="str">
            <v>DBL/0001645</v>
          </cell>
          <cell r="W219" t="str">
            <v/>
          </cell>
          <cell r="Y219">
            <v>22851.11</v>
          </cell>
          <cell r="Z219">
            <v>0</v>
          </cell>
          <cell r="AA219">
            <v>0</v>
          </cell>
          <cell r="AB219">
            <v>0</v>
          </cell>
          <cell r="AC219">
            <v>0</v>
          </cell>
        </row>
        <row r="220">
          <cell r="D220">
            <v>38601</v>
          </cell>
          <cell r="F220" t="str">
            <v>ZENITH</v>
          </cell>
          <cell r="G220" t="str">
            <v>UNITED NIGERIAN TEXTILES PLC</v>
          </cell>
          <cell r="H220" t="str">
            <v>100% COTTON GREY CLOTH</v>
          </cell>
          <cell r="I220" t="str">
            <v>52.08.12.00</v>
          </cell>
          <cell r="J220" t="str">
            <v>SEPTEMBER, 2005</v>
          </cell>
          <cell r="K220" t="str">
            <v>SENEGAL</v>
          </cell>
          <cell r="L220" t="str">
            <v>APAPA PORT</v>
          </cell>
          <cell r="M220">
            <v>14.3</v>
          </cell>
          <cell r="N220" t="str">
            <v>ZENITH</v>
          </cell>
          <cell r="O220">
            <v>55685.04</v>
          </cell>
          <cell r="P220">
            <v>13921.26</v>
          </cell>
          <cell r="Q220">
            <v>41763.78</v>
          </cell>
          <cell r="R220">
            <v>42976.800000000003</v>
          </cell>
          <cell r="S220" t="str">
            <v>USD</v>
          </cell>
          <cell r="T220" t="str">
            <v>DECEMBER, 2005</v>
          </cell>
          <cell r="U220">
            <v>38600</v>
          </cell>
          <cell r="V220" t="str">
            <v>ZENITH/005622</v>
          </cell>
          <cell r="W220" t="str">
            <v/>
          </cell>
          <cell r="Y220">
            <v>42976.800000000003</v>
          </cell>
          <cell r="Z220">
            <v>0</v>
          </cell>
          <cell r="AA220">
            <v>0</v>
          </cell>
          <cell r="AB220">
            <v>0</v>
          </cell>
          <cell r="AC220">
            <v>0</v>
          </cell>
        </row>
        <row r="221">
          <cell r="D221">
            <v>38601</v>
          </cell>
          <cell r="F221" t="str">
            <v>SCB</v>
          </cell>
          <cell r="G221" t="str">
            <v>P.Z. INDUSTRIES PLC</v>
          </cell>
          <cell r="H221" t="str">
            <v>SANPROS, SOAPS, POMADE, MEDICAMENT &amp; PACKING MATERIALS</v>
          </cell>
          <cell r="I221" t="str">
            <v>33.05.90.00</v>
          </cell>
          <cell r="J221" t="str">
            <v>SEPTEMBER, 2005</v>
          </cell>
          <cell r="K221" t="str">
            <v>GHANA</v>
          </cell>
          <cell r="L221" t="str">
            <v>APAPA PORT</v>
          </cell>
          <cell r="M221">
            <v>142.19999999999999</v>
          </cell>
          <cell r="N221" t="str">
            <v>ZENITH</v>
          </cell>
          <cell r="O221">
            <v>262657.78999999998</v>
          </cell>
          <cell r="P221">
            <v>65664.447499999995</v>
          </cell>
          <cell r="Q221">
            <v>196993.3425</v>
          </cell>
          <cell r="R221">
            <v>202714.97</v>
          </cell>
          <cell r="S221" t="str">
            <v>USD</v>
          </cell>
          <cell r="T221" t="str">
            <v>DECEMBER, 2005</v>
          </cell>
          <cell r="U221">
            <v>38598</v>
          </cell>
          <cell r="V221" t="str">
            <v>ZENITH/004167</v>
          </cell>
          <cell r="W221" t="str">
            <v/>
          </cell>
          <cell r="Y221">
            <v>202714.97</v>
          </cell>
          <cell r="Z221">
            <v>0</v>
          </cell>
          <cell r="AA221">
            <v>0</v>
          </cell>
          <cell r="AB221">
            <v>0</v>
          </cell>
          <cell r="AC221">
            <v>0</v>
          </cell>
        </row>
        <row r="222">
          <cell r="D222">
            <v>38601</v>
          </cell>
          <cell r="F222" t="str">
            <v>INMB</v>
          </cell>
          <cell r="G222" t="str">
            <v>OLOKUN (PISCES) LIMITED</v>
          </cell>
          <cell r="H222" t="str">
            <v>FROZEN SHRIMPS, CUTTLE FISH AND CRAB CLAWS</v>
          </cell>
          <cell r="I222" t="str">
            <v>03.06.13.00</v>
          </cell>
          <cell r="J222" t="str">
            <v>SEPTEMBER, 2005</v>
          </cell>
          <cell r="K222" t="str">
            <v>NETHERLANDS</v>
          </cell>
          <cell r="L222" t="str">
            <v>APAPA PORT</v>
          </cell>
          <cell r="M222">
            <v>28</v>
          </cell>
          <cell r="N222" t="str">
            <v>ZENITH</v>
          </cell>
          <cell r="O222">
            <v>74612.19</v>
          </cell>
          <cell r="P222">
            <v>18653.047500000001</v>
          </cell>
          <cell r="Q222">
            <v>55959.142500000002</v>
          </cell>
          <cell r="R222">
            <v>57451.45</v>
          </cell>
          <cell r="S222" t="str">
            <v>USD</v>
          </cell>
          <cell r="T222" t="str">
            <v>DECEMBER, 2005</v>
          </cell>
          <cell r="U222">
            <v>38597</v>
          </cell>
          <cell r="V222" t="str">
            <v>ZENITH/003713</v>
          </cell>
          <cell r="W222" t="str">
            <v/>
          </cell>
          <cell r="Y222">
            <v>57451.45</v>
          </cell>
          <cell r="Z222">
            <v>0</v>
          </cell>
          <cell r="AA222">
            <v>0</v>
          </cell>
          <cell r="AB222">
            <v>0</v>
          </cell>
          <cell r="AC222">
            <v>0</v>
          </cell>
        </row>
        <row r="223">
          <cell r="D223">
            <v>38601</v>
          </cell>
          <cell r="F223" t="str">
            <v>NIB</v>
          </cell>
          <cell r="G223" t="str">
            <v>OLAM NIGERIA LIMITED</v>
          </cell>
          <cell r="H223" t="str">
            <v>NIGERIAN POLISHED HULLED SESAME SEEDS</v>
          </cell>
          <cell r="I223" t="str">
            <v>12.07.40.00</v>
          </cell>
          <cell r="J223" t="str">
            <v>SEPTEMBER, 2005</v>
          </cell>
          <cell r="K223" t="str">
            <v>TURKEY</v>
          </cell>
          <cell r="L223" t="str">
            <v>APAPA PORT</v>
          </cell>
          <cell r="M223">
            <v>90</v>
          </cell>
          <cell r="N223" t="str">
            <v>DIAMOND</v>
          </cell>
          <cell r="O223">
            <v>95673.600000000006</v>
          </cell>
          <cell r="P223">
            <v>23918.400000000001</v>
          </cell>
          <cell r="Q223">
            <v>71755.199999999997</v>
          </cell>
          <cell r="R223">
            <v>72000</v>
          </cell>
          <cell r="S223" t="str">
            <v>USD</v>
          </cell>
          <cell r="T223" t="str">
            <v>DECEMBER, 2005</v>
          </cell>
          <cell r="U223">
            <v>38533</v>
          </cell>
          <cell r="V223" t="str">
            <v>DBL / 0001647</v>
          </cell>
          <cell r="W223" t="str">
            <v/>
          </cell>
          <cell r="Y223">
            <v>72000</v>
          </cell>
          <cell r="Z223">
            <v>0</v>
          </cell>
          <cell r="AA223">
            <v>0</v>
          </cell>
          <cell r="AB223">
            <v>0</v>
          </cell>
          <cell r="AC223">
            <v>0</v>
          </cell>
        </row>
        <row r="224">
          <cell r="D224">
            <v>38601</v>
          </cell>
          <cell r="F224" t="str">
            <v>OMEGA</v>
          </cell>
          <cell r="G224" t="str">
            <v>AGRO FOREST SAWMILL NIGERIA LIMITED</v>
          </cell>
          <cell r="H224" t="str">
            <v>PROCESSED WOOD STRIPS (SEMI IROKO)</v>
          </cell>
          <cell r="I224" t="str">
            <v>44.09.00.00</v>
          </cell>
          <cell r="J224" t="str">
            <v>SEPTEMBER, 2005</v>
          </cell>
          <cell r="K224" t="str">
            <v>FRANCE</v>
          </cell>
          <cell r="L224" t="str">
            <v>TINCAN ISLAND</v>
          </cell>
          <cell r="M224">
            <v>18</v>
          </cell>
          <cell r="N224" t="str">
            <v>OCEANIC</v>
          </cell>
          <cell r="O224">
            <v>8320</v>
          </cell>
          <cell r="P224">
            <v>2080</v>
          </cell>
          <cell r="Q224">
            <v>6240</v>
          </cell>
          <cell r="R224">
            <v>6800</v>
          </cell>
          <cell r="S224" t="str">
            <v>USD</v>
          </cell>
          <cell r="T224" t="str">
            <v>DECEMBER, 2005</v>
          </cell>
          <cell r="U224">
            <v>38600</v>
          </cell>
          <cell r="V224" t="str">
            <v>OCEANIC / A0082406</v>
          </cell>
          <cell r="W224" t="str">
            <v/>
          </cell>
          <cell r="Y224">
            <v>6800</v>
          </cell>
          <cell r="Z224">
            <v>0</v>
          </cell>
          <cell r="AA224">
            <v>0</v>
          </cell>
          <cell r="AB224">
            <v>0</v>
          </cell>
          <cell r="AC224">
            <v>0</v>
          </cell>
        </row>
        <row r="225">
          <cell r="D225">
            <v>38601</v>
          </cell>
          <cell r="F225" t="str">
            <v>NIB</v>
          </cell>
          <cell r="G225" t="str">
            <v>OLAM NIGERIA LIMITED</v>
          </cell>
          <cell r="H225" t="str">
            <v>NIGERIAN POLISHED HULLED SESAME SEEDS</v>
          </cell>
          <cell r="I225" t="str">
            <v>12.07.40.00</v>
          </cell>
          <cell r="J225" t="str">
            <v>SEPTEMBER, 2005</v>
          </cell>
          <cell r="K225" t="str">
            <v>JAPAN</v>
          </cell>
          <cell r="L225" t="str">
            <v>APAPA PORT</v>
          </cell>
          <cell r="M225">
            <v>504</v>
          </cell>
          <cell r="N225" t="str">
            <v>DIAMOND</v>
          </cell>
          <cell r="O225">
            <v>535772.16000000003</v>
          </cell>
          <cell r="P225">
            <v>133943.04000000001</v>
          </cell>
          <cell r="Q225">
            <v>401829.12</v>
          </cell>
          <cell r="R225">
            <v>403200</v>
          </cell>
          <cell r="S225" t="str">
            <v>USD</v>
          </cell>
          <cell r="T225" t="str">
            <v>DECEMBER, 2005</v>
          </cell>
          <cell r="U225">
            <v>38518</v>
          </cell>
          <cell r="V225" t="str">
            <v>DBL/0001635</v>
          </cell>
          <cell r="W225" t="str">
            <v/>
          </cell>
          <cell r="Y225">
            <v>403200</v>
          </cell>
          <cell r="Z225">
            <v>0</v>
          </cell>
          <cell r="AA225">
            <v>0</v>
          </cell>
          <cell r="AB225">
            <v>0</v>
          </cell>
          <cell r="AC225">
            <v>0</v>
          </cell>
        </row>
        <row r="226">
          <cell r="D226">
            <v>38601</v>
          </cell>
          <cell r="F226" t="str">
            <v>INMB</v>
          </cell>
          <cell r="G226" t="str">
            <v>OLOKUN (PISCES) LIMITED</v>
          </cell>
          <cell r="H226" t="str">
            <v>FROZEN SHRIMPS, SOLE FILLET/BLOCK AND PAN READY</v>
          </cell>
          <cell r="I226" t="str">
            <v>03.06.13.00</v>
          </cell>
          <cell r="J226" t="str">
            <v>SEPTEMBER, 2005</v>
          </cell>
          <cell r="K226" t="str">
            <v>BELGIUM</v>
          </cell>
          <cell r="L226" t="str">
            <v>APAPA PORT</v>
          </cell>
          <cell r="M226">
            <v>12</v>
          </cell>
          <cell r="N226" t="str">
            <v>ZENITH</v>
          </cell>
          <cell r="O226">
            <v>79272.77</v>
          </cell>
          <cell r="P226">
            <v>19818.192500000001</v>
          </cell>
          <cell r="Q226">
            <v>59454.577499999999</v>
          </cell>
          <cell r="R226">
            <v>61040.1</v>
          </cell>
          <cell r="S226" t="str">
            <v>USD</v>
          </cell>
          <cell r="T226" t="str">
            <v>DECEMBER, 2005</v>
          </cell>
          <cell r="U226">
            <v>38597</v>
          </cell>
          <cell r="V226" t="str">
            <v>ZENITH/003712</v>
          </cell>
          <cell r="W226" t="str">
            <v/>
          </cell>
          <cell r="Y226">
            <v>61040.1</v>
          </cell>
          <cell r="Z226">
            <v>0</v>
          </cell>
          <cell r="AA226">
            <v>0</v>
          </cell>
          <cell r="AB226">
            <v>0</v>
          </cell>
          <cell r="AC226">
            <v>0</v>
          </cell>
        </row>
        <row r="227">
          <cell r="D227">
            <v>38601</v>
          </cell>
          <cell r="F227" t="str">
            <v>OMEGA</v>
          </cell>
          <cell r="G227" t="str">
            <v>WAN WOOD NIGERIA LIMITED</v>
          </cell>
          <cell r="H227" t="str">
            <v>PROCESSED WOOD STRIPS (IROKO)</v>
          </cell>
          <cell r="I227" t="str">
            <v>44.09.00.00</v>
          </cell>
          <cell r="J227" t="str">
            <v>SEPTEMBER, 2005</v>
          </cell>
          <cell r="K227" t="str">
            <v>ITALY</v>
          </cell>
          <cell r="L227" t="str">
            <v>TINCAN ISLAND</v>
          </cell>
          <cell r="M227">
            <v>18</v>
          </cell>
          <cell r="N227" t="str">
            <v>OCEANIC</v>
          </cell>
          <cell r="O227">
            <v>8320</v>
          </cell>
          <cell r="P227">
            <v>2080</v>
          </cell>
          <cell r="Q227">
            <v>6240</v>
          </cell>
          <cell r="R227">
            <v>6800</v>
          </cell>
          <cell r="S227" t="str">
            <v>USD</v>
          </cell>
          <cell r="T227" t="str">
            <v>DECEMBER, 2005</v>
          </cell>
          <cell r="U227">
            <v>38600</v>
          </cell>
          <cell r="V227" t="str">
            <v>OCEANIC/A 0082407</v>
          </cell>
          <cell r="W227" t="str">
            <v/>
          </cell>
          <cell r="Y227">
            <v>6800</v>
          </cell>
          <cell r="Z227">
            <v>0</v>
          </cell>
          <cell r="AA227">
            <v>0</v>
          </cell>
          <cell r="AB227">
            <v>0</v>
          </cell>
          <cell r="AC227">
            <v>0</v>
          </cell>
        </row>
        <row r="228">
          <cell r="D228">
            <v>38602</v>
          </cell>
          <cell r="F228" t="str">
            <v>OMEGA</v>
          </cell>
          <cell r="G228" t="str">
            <v>AGRO FOREST SAWMILL NIGERIA LIMITED</v>
          </cell>
          <cell r="H228" t="str">
            <v>PROCESSED WOOD STRIPS/SEMI IROKO</v>
          </cell>
          <cell r="I228" t="str">
            <v>44.09.00.00</v>
          </cell>
          <cell r="J228" t="str">
            <v>SEPTEMBER, 2005</v>
          </cell>
          <cell r="K228" t="str">
            <v>ITALY</v>
          </cell>
          <cell r="L228" t="str">
            <v>TINCAN ISLAND</v>
          </cell>
          <cell r="M228">
            <v>36</v>
          </cell>
          <cell r="N228" t="str">
            <v>OCEANIC</v>
          </cell>
          <cell r="O228">
            <v>16640</v>
          </cell>
          <cell r="P228">
            <v>4160</v>
          </cell>
          <cell r="Q228">
            <v>12480</v>
          </cell>
          <cell r="R228">
            <v>13600</v>
          </cell>
          <cell r="S228" t="str">
            <v>USD</v>
          </cell>
          <cell r="T228" t="str">
            <v>DECEMBER, 2005</v>
          </cell>
          <cell r="U228">
            <v>38600</v>
          </cell>
          <cell r="V228" t="str">
            <v>OCEANIC/A0082405</v>
          </cell>
          <cell r="W228" t="str">
            <v/>
          </cell>
          <cell r="Y228">
            <v>13600</v>
          </cell>
          <cell r="Z228">
            <v>0</v>
          </cell>
          <cell r="AA228">
            <v>0</v>
          </cell>
          <cell r="AB228">
            <v>0</v>
          </cell>
          <cell r="AC228">
            <v>0</v>
          </cell>
        </row>
        <row r="229">
          <cell r="D229">
            <v>38602</v>
          </cell>
          <cell r="F229" t="str">
            <v>NBM</v>
          </cell>
          <cell r="G229" t="str">
            <v>ALPHA WILONAT VENTURES LTD</v>
          </cell>
          <cell r="H229" t="str">
            <v>WOOD CHARCOAL</v>
          </cell>
          <cell r="I229" t="str">
            <v>44.02.00.00</v>
          </cell>
          <cell r="J229" t="str">
            <v>SEPTEMBER, 2005</v>
          </cell>
          <cell r="K229" t="str">
            <v>FRANCE</v>
          </cell>
          <cell r="L229" t="str">
            <v>TINCAN ISLAND</v>
          </cell>
          <cell r="M229">
            <v>46</v>
          </cell>
          <cell r="N229" t="str">
            <v>ZENITH</v>
          </cell>
          <cell r="O229">
            <v>12222.2</v>
          </cell>
          <cell r="P229">
            <v>3055.55</v>
          </cell>
          <cell r="Q229">
            <v>9166.65</v>
          </cell>
          <cell r="R229">
            <v>9200</v>
          </cell>
          <cell r="S229" t="str">
            <v>USD</v>
          </cell>
          <cell r="T229" t="str">
            <v>DECEMBER, 2005</v>
          </cell>
          <cell r="U229">
            <v>38600</v>
          </cell>
          <cell r="V229" t="str">
            <v>ZENITH / 005752</v>
          </cell>
          <cell r="W229" t="str">
            <v>ZENITH / 005772/005774</v>
          </cell>
          <cell r="Y229">
            <v>9200</v>
          </cell>
          <cell r="Z229">
            <v>0</v>
          </cell>
          <cell r="AA229">
            <v>0</v>
          </cell>
          <cell r="AB229">
            <v>0</v>
          </cell>
          <cell r="AC229">
            <v>0</v>
          </cell>
        </row>
        <row r="230">
          <cell r="D230">
            <v>38602</v>
          </cell>
          <cell r="F230" t="str">
            <v>UNION</v>
          </cell>
          <cell r="G230" t="str">
            <v>MULTITAN LIMITED</v>
          </cell>
          <cell r="H230" t="str">
            <v>PROCESSED SHEEP FINISHED LEATHER (TR GRADE)</v>
          </cell>
          <cell r="I230" t="str">
            <v>41.05.30.00</v>
          </cell>
          <cell r="J230" t="str">
            <v>SEPTEMBER, 2005</v>
          </cell>
          <cell r="K230" t="str">
            <v>SPAIN</v>
          </cell>
          <cell r="L230" t="str">
            <v>APAPA PORT</v>
          </cell>
          <cell r="M230">
            <v>8.6</v>
          </cell>
          <cell r="N230" t="str">
            <v>UNION</v>
          </cell>
          <cell r="O230">
            <v>392461.91</v>
          </cell>
          <cell r="P230">
            <v>98115.477499999994</v>
          </cell>
          <cell r="Q230">
            <v>294346.4325</v>
          </cell>
          <cell r="R230">
            <v>302195.96999999997</v>
          </cell>
          <cell r="S230" t="str">
            <v>USD</v>
          </cell>
          <cell r="T230" t="str">
            <v>DECEMBER, 2005</v>
          </cell>
          <cell r="U230">
            <v>38596</v>
          </cell>
          <cell r="V230" t="str">
            <v>UBN/0000274</v>
          </cell>
          <cell r="W230" t="str">
            <v/>
          </cell>
          <cell r="Y230">
            <v>302195.96999999997</v>
          </cell>
          <cell r="Z230">
            <v>0</v>
          </cell>
          <cell r="AA230">
            <v>0</v>
          </cell>
          <cell r="AB230">
            <v>0</v>
          </cell>
          <cell r="AC230">
            <v>0</v>
          </cell>
        </row>
        <row r="231">
          <cell r="D231">
            <v>38602</v>
          </cell>
          <cell r="F231" t="str">
            <v>GTB</v>
          </cell>
          <cell r="G231" t="str">
            <v>RONDIG-POINTERS INVESTMENTS LIMITED</v>
          </cell>
          <cell r="H231" t="str">
            <v>NO SPARKLING WOOD CHARCOAL</v>
          </cell>
          <cell r="I231" t="str">
            <v>44.02.00.00</v>
          </cell>
          <cell r="J231" t="str">
            <v>SEPTEMBER, 2005</v>
          </cell>
          <cell r="K231" t="str">
            <v>ISRAEL</v>
          </cell>
          <cell r="L231" t="str">
            <v>TINCAN ISLAND</v>
          </cell>
          <cell r="M231">
            <v>19.7</v>
          </cell>
          <cell r="N231" t="str">
            <v>GTB</v>
          </cell>
          <cell r="O231">
            <v>5109.91</v>
          </cell>
          <cell r="P231">
            <v>1277.4775</v>
          </cell>
          <cell r="Q231">
            <v>3832.4324999999999</v>
          </cell>
          <cell r="R231">
            <v>3736</v>
          </cell>
          <cell r="S231" t="str">
            <v>USD</v>
          </cell>
          <cell r="T231" t="str">
            <v>DECEMBER, 2005</v>
          </cell>
          <cell r="U231">
            <v>38593</v>
          </cell>
          <cell r="V231" t="str">
            <v>GTB / 0004290</v>
          </cell>
          <cell r="W231" t="str">
            <v>GTB / 0002770</v>
          </cell>
          <cell r="Y231">
            <v>3736</v>
          </cell>
          <cell r="Z231">
            <v>0</v>
          </cell>
          <cell r="AA231">
            <v>0</v>
          </cell>
          <cell r="AB231">
            <v>0</v>
          </cell>
          <cell r="AC231">
            <v>0</v>
          </cell>
        </row>
        <row r="232">
          <cell r="D232">
            <v>38602</v>
          </cell>
          <cell r="F232" t="str">
            <v>NIB</v>
          </cell>
          <cell r="G232" t="str">
            <v>OLAM NIGERIA LIMITED</v>
          </cell>
          <cell r="H232" t="str">
            <v>NIGERIAN POLISHED HULLED SESAME SEEDS</v>
          </cell>
          <cell r="I232" t="str">
            <v>12.07.40.00</v>
          </cell>
          <cell r="J232" t="str">
            <v>SEPTEMBER, 2005</v>
          </cell>
          <cell r="K232" t="str">
            <v>JAPAN</v>
          </cell>
          <cell r="L232" t="str">
            <v>APAPA PORT</v>
          </cell>
          <cell r="M232">
            <v>306</v>
          </cell>
          <cell r="N232" t="str">
            <v>DIAMOND</v>
          </cell>
          <cell r="O232">
            <v>325290.23999999999</v>
          </cell>
          <cell r="P232">
            <v>81322.559999999998</v>
          </cell>
          <cell r="Q232">
            <v>243967.68</v>
          </cell>
          <cell r="R232">
            <v>244800</v>
          </cell>
          <cell r="S232" t="str">
            <v>USD</v>
          </cell>
          <cell r="T232" t="str">
            <v>DECEMBER, 2005</v>
          </cell>
          <cell r="U232">
            <v>38533</v>
          </cell>
          <cell r="V232" t="str">
            <v>DBL/0001647</v>
          </cell>
          <cell r="W232" t="str">
            <v/>
          </cell>
          <cell r="Y232">
            <v>244800</v>
          </cell>
          <cell r="Z232">
            <v>0</v>
          </cell>
          <cell r="AA232">
            <v>0</v>
          </cell>
          <cell r="AB232">
            <v>0</v>
          </cell>
          <cell r="AC232">
            <v>0</v>
          </cell>
        </row>
        <row r="233">
          <cell r="D233">
            <v>38602</v>
          </cell>
          <cell r="F233" t="str">
            <v>ZENITH</v>
          </cell>
          <cell r="G233" t="str">
            <v>STANMARK COCOA PROCESSING CO. LIMITED</v>
          </cell>
          <cell r="H233" t="str">
            <v>COCOA BUTTER</v>
          </cell>
          <cell r="I233" t="str">
            <v>18.04.00.00</v>
          </cell>
          <cell r="J233" t="str">
            <v>SEPTEMBER, 2005</v>
          </cell>
          <cell r="K233" t="str">
            <v>SOUTH AFRICA</v>
          </cell>
          <cell r="L233" t="str">
            <v>APAPA PORT</v>
          </cell>
          <cell r="M233">
            <v>22</v>
          </cell>
          <cell r="N233" t="str">
            <v>ZENITH</v>
          </cell>
          <cell r="O233">
            <v>126013.6</v>
          </cell>
          <cell r="P233">
            <v>31503.4</v>
          </cell>
          <cell r="Q233">
            <v>94510.2</v>
          </cell>
          <cell r="R233">
            <v>55550</v>
          </cell>
          <cell r="S233" t="str">
            <v>GBP</v>
          </cell>
          <cell r="T233" t="str">
            <v>DECEMBER, 2005</v>
          </cell>
          <cell r="U233">
            <v>38595</v>
          </cell>
          <cell r="V233" t="str">
            <v>ZENITH/005421</v>
          </cell>
          <cell r="W233" t="str">
            <v/>
          </cell>
          <cell r="Y233">
            <v>0</v>
          </cell>
          <cell r="Z233">
            <v>0</v>
          </cell>
          <cell r="AA233">
            <v>55550</v>
          </cell>
          <cell r="AB233">
            <v>0</v>
          </cell>
          <cell r="AC233">
            <v>0</v>
          </cell>
        </row>
        <row r="234">
          <cell r="D234">
            <v>38602</v>
          </cell>
          <cell r="F234" t="str">
            <v>NIB</v>
          </cell>
          <cell r="G234" t="str">
            <v>OLAM NIGERIA LIMITED</v>
          </cell>
          <cell r="H234" t="str">
            <v>NIGERIAN POLISHED HULLED SESAME SEEDS</v>
          </cell>
          <cell r="I234" t="str">
            <v>12.07.40.00</v>
          </cell>
          <cell r="J234" t="str">
            <v>SEPTEMBER, 2005</v>
          </cell>
          <cell r="K234" t="str">
            <v>TURKEY</v>
          </cell>
          <cell r="L234" t="str">
            <v>APAPA PORT</v>
          </cell>
          <cell r="M234">
            <v>90</v>
          </cell>
          <cell r="N234" t="str">
            <v>DIAMOND</v>
          </cell>
          <cell r="O234">
            <v>95673.600000000006</v>
          </cell>
          <cell r="P234">
            <v>23918.400000000001</v>
          </cell>
          <cell r="Q234">
            <v>71755.199999999997</v>
          </cell>
          <cell r="R234">
            <v>72000</v>
          </cell>
          <cell r="S234" t="str">
            <v>USD</v>
          </cell>
          <cell r="T234" t="str">
            <v>DECEMBER, 2005</v>
          </cell>
          <cell r="U234">
            <v>38533</v>
          </cell>
          <cell r="V234" t="str">
            <v>DBL/0001647</v>
          </cell>
          <cell r="W234" t="str">
            <v/>
          </cell>
          <cell r="Y234">
            <v>72000</v>
          </cell>
          <cell r="Z234">
            <v>0</v>
          </cell>
          <cell r="AA234">
            <v>0</v>
          </cell>
          <cell r="AB234">
            <v>0</v>
          </cell>
          <cell r="AC234">
            <v>0</v>
          </cell>
        </row>
        <row r="235">
          <cell r="D235">
            <v>38602</v>
          </cell>
          <cell r="F235" t="str">
            <v>CAPITAL</v>
          </cell>
          <cell r="G235" t="str">
            <v>SONNEX PACKAGING NIG. LIMITED</v>
          </cell>
          <cell r="H235" t="str">
            <v>SONNEX PREFORMS</v>
          </cell>
          <cell r="I235" t="str">
            <v>39.01.60.00</v>
          </cell>
          <cell r="J235" t="str">
            <v>SEPTEMBER, 2005</v>
          </cell>
          <cell r="K235" t="str">
            <v>TOGO</v>
          </cell>
          <cell r="L235" t="str">
            <v>APAPA PORT</v>
          </cell>
          <cell r="M235">
            <v>14.1</v>
          </cell>
          <cell r="N235" t="str">
            <v>NUB</v>
          </cell>
          <cell r="O235">
            <v>36015.480000000003</v>
          </cell>
          <cell r="P235">
            <v>9003.8700000000008</v>
          </cell>
          <cell r="Q235">
            <v>27011.61</v>
          </cell>
          <cell r="R235">
            <v>27107.85</v>
          </cell>
          <cell r="S235" t="str">
            <v>USD</v>
          </cell>
          <cell r="T235" t="str">
            <v>DECEMBER, 2005</v>
          </cell>
          <cell r="U235">
            <v>38590</v>
          </cell>
          <cell r="V235" t="str">
            <v>NUB/00081</v>
          </cell>
          <cell r="W235" t="str">
            <v/>
          </cell>
          <cell r="Y235">
            <v>27107.85</v>
          </cell>
          <cell r="Z235">
            <v>0</v>
          </cell>
          <cell r="AA235">
            <v>0</v>
          </cell>
          <cell r="AB235">
            <v>0</v>
          </cell>
          <cell r="AC235">
            <v>0</v>
          </cell>
        </row>
        <row r="236">
          <cell r="D236">
            <v>38602</v>
          </cell>
          <cell r="F236" t="str">
            <v>EIB</v>
          </cell>
          <cell r="G236" t="str">
            <v>MULTI-TREX INVESTMENTS LIMITED</v>
          </cell>
          <cell r="H236" t="str">
            <v>GOOD FERMENTED NIGERIAN COCOA BEANS - 2004/2005 CROP</v>
          </cell>
          <cell r="I236" t="str">
            <v>18.01.00.00</v>
          </cell>
          <cell r="J236" t="str">
            <v>SEPTEMBER, 2005</v>
          </cell>
          <cell r="K236" t="str">
            <v>FRANCE</v>
          </cell>
          <cell r="L236" t="str">
            <v>APAPA PORT</v>
          </cell>
          <cell r="M236">
            <v>50.8</v>
          </cell>
          <cell r="N236" t="str">
            <v>ZENITH</v>
          </cell>
          <cell r="O236">
            <v>90738.86</v>
          </cell>
          <cell r="P236">
            <v>22684.715</v>
          </cell>
          <cell r="Q236">
            <v>68054.145000000004</v>
          </cell>
          <cell r="R236">
            <v>40000</v>
          </cell>
          <cell r="S236" t="str">
            <v>GBP</v>
          </cell>
          <cell r="T236" t="str">
            <v>DECEMBER, 2005</v>
          </cell>
          <cell r="U236">
            <v>38594</v>
          </cell>
          <cell r="V236" t="str">
            <v>ZENITH/005416</v>
          </cell>
          <cell r="W236" t="str">
            <v/>
          </cell>
          <cell r="Y236">
            <v>0</v>
          </cell>
          <cell r="Z236">
            <v>0</v>
          </cell>
          <cell r="AA236">
            <v>40000</v>
          </cell>
          <cell r="AB236">
            <v>0</v>
          </cell>
          <cell r="AC236">
            <v>0</v>
          </cell>
        </row>
        <row r="237">
          <cell r="D237">
            <v>38602</v>
          </cell>
          <cell r="F237" t="str">
            <v>NIB</v>
          </cell>
          <cell r="G237" t="str">
            <v>OLAM NIGERIA LIMITED</v>
          </cell>
          <cell r="H237" t="str">
            <v>NIGERIAN POLISHED HULLED SESAME SEEDS</v>
          </cell>
          <cell r="I237" t="str">
            <v>12.07.40.00</v>
          </cell>
          <cell r="J237" t="str">
            <v>SEPTEMBER, 2005</v>
          </cell>
          <cell r="K237" t="str">
            <v>JAPAN</v>
          </cell>
          <cell r="L237" t="str">
            <v>APAPA PORT</v>
          </cell>
          <cell r="M237">
            <v>306</v>
          </cell>
          <cell r="N237" t="str">
            <v>DIAMOND</v>
          </cell>
          <cell r="O237">
            <v>325290.23999999999</v>
          </cell>
          <cell r="P237">
            <v>81322.559999999998</v>
          </cell>
          <cell r="Q237">
            <v>243967.68</v>
          </cell>
          <cell r="R237">
            <v>244800</v>
          </cell>
          <cell r="S237" t="str">
            <v>USD</v>
          </cell>
          <cell r="T237" t="str">
            <v>DECEMBER, 2005</v>
          </cell>
          <cell r="U237">
            <v>38533</v>
          </cell>
          <cell r="V237" t="str">
            <v>DBL/0001647</v>
          </cell>
          <cell r="W237" t="str">
            <v/>
          </cell>
          <cell r="Y237">
            <v>244800</v>
          </cell>
          <cell r="Z237">
            <v>0</v>
          </cell>
          <cell r="AA237">
            <v>0</v>
          </cell>
          <cell r="AB237">
            <v>0</v>
          </cell>
          <cell r="AC237">
            <v>0</v>
          </cell>
        </row>
        <row r="238">
          <cell r="D238">
            <v>38602</v>
          </cell>
          <cell r="F238" t="str">
            <v>UBA</v>
          </cell>
          <cell r="G238" t="str">
            <v>WOOD MILLS INDUSTRIES LIMITED</v>
          </cell>
          <cell r="H238" t="str">
            <v>WOOD FLOOR TILES (APA )</v>
          </cell>
          <cell r="I238" t="str">
            <v>44.09.00.00</v>
          </cell>
          <cell r="J238" t="str">
            <v>SEPTEMBER, 2005</v>
          </cell>
          <cell r="K238" t="str">
            <v>ITALY</v>
          </cell>
          <cell r="L238" t="str">
            <v>TINCAN ISLAND</v>
          </cell>
          <cell r="M238">
            <v>108</v>
          </cell>
          <cell r="N238" t="str">
            <v>OCEANIC</v>
          </cell>
          <cell r="O238">
            <v>158080</v>
          </cell>
          <cell r="P238">
            <v>39520</v>
          </cell>
          <cell r="Q238">
            <v>118560</v>
          </cell>
          <cell r="R238">
            <v>98800</v>
          </cell>
          <cell r="S238" t="str">
            <v>EUR</v>
          </cell>
          <cell r="T238" t="str">
            <v>DECEMBER, 2005</v>
          </cell>
          <cell r="U238">
            <v>38601</v>
          </cell>
          <cell r="V238" t="str">
            <v>OCEANIC / A 0082416</v>
          </cell>
          <cell r="W238" t="str">
            <v/>
          </cell>
          <cell r="Y238">
            <v>0</v>
          </cell>
          <cell r="Z238">
            <v>98800</v>
          </cell>
          <cell r="AA238">
            <v>0</v>
          </cell>
          <cell r="AB238">
            <v>0</v>
          </cell>
          <cell r="AC238">
            <v>0</v>
          </cell>
        </row>
        <row r="239">
          <cell r="D239">
            <v>38602</v>
          </cell>
          <cell r="F239" t="str">
            <v>CHARTERED</v>
          </cell>
          <cell r="G239" t="str">
            <v>OLAM NIGERIA LIMITED</v>
          </cell>
          <cell r="H239" t="str">
            <v>NIGERIAN COCOA BUTTER</v>
          </cell>
          <cell r="I239" t="str">
            <v>18.04.00.00</v>
          </cell>
          <cell r="J239" t="str">
            <v>SEPTEMBER, 2005</v>
          </cell>
          <cell r="K239" t="str">
            <v>NETHERLANDS</v>
          </cell>
          <cell r="L239" t="str">
            <v>TINCAN ISLAND</v>
          </cell>
          <cell r="M239">
            <v>20.399999999999999</v>
          </cell>
          <cell r="N239" t="str">
            <v>DIAMOND</v>
          </cell>
          <cell r="O239">
            <v>128864.5</v>
          </cell>
          <cell r="P239">
            <v>32216.125</v>
          </cell>
          <cell r="Q239">
            <v>96648.375</v>
          </cell>
          <cell r="R239">
            <v>97000</v>
          </cell>
          <cell r="S239" t="str">
            <v>USD</v>
          </cell>
          <cell r="T239" t="str">
            <v>DECEMBER, 2005</v>
          </cell>
          <cell r="U239">
            <v>38593</v>
          </cell>
          <cell r="V239" t="str">
            <v>DBL/0002169</v>
          </cell>
          <cell r="W239" t="str">
            <v/>
          </cell>
          <cell r="Y239">
            <v>97000</v>
          </cell>
          <cell r="Z239">
            <v>0</v>
          </cell>
          <cell r="AA239">
            <v>0</v>
          </cell>
          <cell r="AB239">
            <v>0</v>
          </cell>
          <cell r="AC239">
            <v>0</v>
          </cell>
        </row>
        <row r="240">
          <cell r="D240">
            <v>38602</v>
          </cell>
          <cell r="F240" t="str">
            <v>DIAMOND</v>
          </cell>
          <cell r="G240" t="str">
            <v>OLAM NIGERIA LIMITED</v>
          </cell>
          <cell r="H240" t="str">
            <v>NIGERIAN HULLED AND POLISHED SESAME SEEDS</v>
          </cell>
          <cell r="I240" t="str">
            <v>12.07.40.00</v>
          </cell>
          <cell r="J240" t="str">
            <v>SEPTEMBER, 2005</v>
          </cell>
          <cell r="K240" t="str">
            <v>NETHERLANDS</v>
          </cell>
          <cell r="L240" t="str">
            <v>APAPA PORT</v>
          </cell>
          <cell r="M240">
            <v>90</v>
          </cell>
          <cell r="N240" t="str">
            <v>DIAMOND</v>
          </cell>
          <cell r="O240">
            <v>89673.75</v>
          </cell>
          <cell r="P240">
            <v>22418.4375</v>
          </cell>
          <cell r="Q240">
            <v>67255.3125</v>
          </cell>
          <cell r="R240">
            <v>67500</v>
          </cell>
          <cell r="S240" t="str">
            <v>USD</v>
          </cell>
          <cell r="T240" t="str">
            <v>DECEMBER, 2005</v>
          </cell>
          <cell r="U240">
            <v>38593</v>
          </cell>
          <cell r="V240" t="str">
            <v>DBL/0002171</v>
          </cell>
          <cell r="W240" t="str">
            <v/>
          </cell>
          <cell r="Y240">
            <v>67500</v>
          </cell>
          <cell r="Z240">
            <v>0</v>
          </cell>
          <cell r="AA240">
            <v>0</v>
          </cell>
          <cell r="AB240">
            <v>0</v>
          </cell>
          <cell r="AC240">
            <v>0</v>
          </cell>
        </row>
        <row r="241">
          <cell r="D241">
            <v>38602</v>
          </cell>
          <cell r="F241" t="str">
            <v>CHARTERED</v>
          </cell>
          <cell r="G241" t="str">
            <v>OLAM NIGERIA LIMITED</v>
          </cell>
          <cell r="H241" t="str">
            <v>NIGERIAN COCOA BUTTER</v>
          </cell>
          <cell r="I241" t="str">
            <v>18.04.00.00</v>
          </cell>
          <cell r="J241" t="str">
            <v>SEPTEMBER, 2005</v>
          </cell>
          <cell r="K241" t="str">
            <v>NETHERLANDS</v>
          </cell>
          <cell r="L241" t="str">
            <v>TINCAN ISLAND</v>
          </cell>
          <cell r="M241">
            <v>20.399999999999999</v>
          </cell>
          <cell r="N241" t="str">
            <v>DIAMOND</v>
          </cell>
          <cell r="O241">
            <v>128864.5</v>
          </cell>
          <cell r="P241">
            <v>32216.125</v>
          </cell>
          <cell r="Q241">
            <v>96648.375</v>
          </cell>
          <cell r="R241">
            <v>97000</v>
          </cell>
          <cell r="S241" t="str">
            <v>USD</v>
          </cell>
          <cell r="T241" t="str">
            <v>DECEMBER, 2005</v>
          </cell>
          <cell r="U241">
            <v>38593</v>
          </cell>
          <cell r="V241" t="str">
            <v>DBL/0002169</v>
          </cell>
          <cell r="W241" t="str">
            <v/>
          </cell>
          <cell r="Y241">
            <v>97000</v>
          </cell>
          <cell r="Z241">
            <v>0</v>
          </cell>
          <cell r="AA241">
            <v>0</v>
          </cell>
          <cell r="AB241">
            <v>0</v>
          </cell>
          <cell r="AC241">
            <v>0</v>
          </cell>
        </row>
        <row r="242">
          <cell r="D242">
            <v>38602</v>
          </cell>
          <cell r="F242" t="str">
            <v>UNION</v>
          </cell>
          <cell r="G242" t="str">
            <v>WEST AFRICAN RUBBER PRODUCTS (NIG) LIMITED</v>
          </cell>
          <cell r="H242" t="str">
            <v>ASSORTED BATHROOM SLIPPERS</v>
          </cell>
          <cell r="I242" t="str">
            <v>64.02.99.00</v>
          </cell>
          <cell r="J242" t="str">
            <v>SEPTEMBER, 2005</v>
          </cell>
          <cell r="K242" t="str">
            <v>TOGO</v>
          </cell>
          <cell r="L242" t="str">
            <v>SEME BORDER</v>
          </cell>
          <cell r="M242">
            <v>36.299999999999997</v>
          </cell>
          <cell r="N242" t="str">
            <v>UNION</v>
          </cell>
          <cell r="O242">
            <v>62872</v>
          </cell>
          <cell r="P242">
            <v>15718</v>
          </cell>
          <cell r="Q242">
            <v>47154</v>
          </cell>
          <cell r="R242">
            <v>46400</v>
          </cell>
          <cell r="S242" t="str">
            <v>USD</v>
          </cell>
          <cell r="T242" t="str">
            <v>DECEMBER, 2005</v>
          </cell>
          <cell r="U242">
            <v>38582</v>
          </cell>
          <cell r="V242" t="str">
            <v>UBN / 0001152</v>
          </cell>
          <cell r="W242" t="str">
            <v/>
          </cell>
          <cell r="Y242">
            <v>46400</v>
          </cell>
          <cell r="Z242">
            <v>0</v>
          </cell>
          <cell r="AA242">
            <v>0</v>
          </cell>
          <cell r="AB242">
            <v>0</v>
          </cell>
          <cell r="AC242">
            <v>0</v>
          </cell>
        </row>
        <row r="243">
          <cell r="D243">
            <v>38602</v>
          </cell>
          <cell r="F243" t="str">
            <v>CHARTERED</v>
          </cell>
          <cell r="G243" t="str">
            <v>OLAM NIGERIA LIMITED</v>
          </cell>
          <cell r="H243" t="str">
            <v>NIGERIAN COCOA CAKE</v>
          </cell>
          <cell r="I243" t="str">
            <v>18.01.00.00</v>
          </cell>
          <cell r="J243" t="str">
            <v>SEPTEMBER, 2005</v>
          </cell>
          <cell r="K243" t="str">
            <v>SPAIN</v>
          </cell>
          <cell r="L243" t="str">
            <v>APAPA PORT</v>
          </cell>
          <cell r="M243">
            <v>67.3</v>
          </cell>
          <cell r="N243" t="str">
            <v>DIAMOND</v>
          </cell>
          <cell r="O243">
            <v>83315.759999999995</v>
          </cell>
          <cell r="P243">
            <v>20828.939999999999</v>
          </cell>
          <cell r="Q243">
            <v>62486.82</v>
          </cell>
          <cell r="R243">
            <v>62700</v>
          </cell>
          <cell r="S243" t="str">
            <v>USD</v>
          </cell>
          <cell r="T243" t="str">
            <v>DECEMBER, 2005</v>
          </cell>
          <cell r="U243">
            <v>38533</v>
          </cell>
          <cell r="V243" t="str">
            <v>DBL/0001643</v>
          </cell>
          <cell r="W243" t="str">
            <v/>
          </cell>
          <cell r="Y243">
            <v>62700</v>
          </cell>
          <cell r="Z243">
            <v>0</v>
          </cell>
          <cell r="AA243">
            <v>0</v>
          </cell>
          <cell r="AB243">
            <v>0</v>
          </cell>
          <cell r="AC243">
            <v>0</v>
          </cell>
        </row>
        <row r="244">
          <cell r="D244">
            <v>38602</v>
          </cell>
          <cell r="F244" t="str">
            <v>NIB</v>
          </cell>
          <cell r="G244" t="str">
            <v>OLAM NIGERIA LIMITED</v>
          </cell>
          <cell r="H244" t="str">
            <v>NIGERIAN DRIED SPLIT GINGER - AFFLATOXIN FREE</v>
          </cell>
          <cell r="I244" t="str">
            <v>09.10.10.00</v>
          </cell>
          <cell r="J244" t="str">
            <v>SEPTEMBER, 2005</v>
          </cell>
          <cell r="K244" t="str">
            <v>INDIA</v>
          </cell>
          <cell r="L244" t="str">
            <v>TINCAN ISLAND</v>
          </cell>
          <cell r="M244">
            <v>18.2</v>
          </cell>
          <cell r="N244" t="str">
            <v>DIAMOND</v>
          </cell>
          <cell r="O244">
            <v>52620.480000000003</v>
          </cell>
          <cell r="P244">
            <v>13155.12</v>
          </cell>
          <cell r="Q244">
            <v>39465.360000000001</v>
          </cell>
          <cell r="R244">
            <v>39600</v>
          </cell>
          <cell r="S244" t="str">
            <v>USD</v>
          </cell>
          <cell r="T244" t="str">
            <v>DECEMBER, 2005</v>
          </cell>
          <cell r="U244">
            <v>38533</v>
          </cell>
          <cell r="V244" t="str">
            <v>DBL/0001646</v>
          </cell>
          <cell r="W244" t="str">
            <v/>
          </cell>
          <cell r="Y244">
            <v>39600</v>
          </cell>
          <cell r="Z244">
            <v>0</v>
          </cell>
          <cell r="AA244">
            <v>0</v>
          </cell>
          <cell r="AB244">
            <v>0</v>
          </cell>
          <cell r="AC244">
            <v>0</v>
          </cell>
        </row>
        <row r="245">
          <cell r="D245">
            <v>38602</v>
          </cell>
          <cell r="F245" t="str">
            <v>UNION</v>
          </cell>
          <cell r="G245" t="str">
            <v>WEST AFRICAN RUBBER PRODUCTS (NIG) LIMITED</v>
          </cell>
          <cell r="H245" t="str">
            <v>ASSORTED BATHROOM SLIPPERS</v>
          </cell>
          <cell r="I245" t="str">
            <v>64.02.99.00</v>
          </cell>
          <cell r="J245" t="str">
            <v>SEPTEMBER, 2005</v>
          </cell>
          <cell r="K245" t="str">
            <v>TOGO</v>
          </cell>
          <cell r="L245" t="str">
            <v>SEME BORDER</v>
          </cell>
          <cell r="M245">
            <v>35.200000000000003</v>
          </cell>
          <cell r="N245" t="str">
            <v>UNION</v>
          </cell>
          <cell r="O245">
            <v>61517</v>
          </cell>
          <cell r="P245">
            <v>15379.25</v>
          </cell>
          <cell r="Q245">
            <v>46137.75</v>
          </cell>
          <cell r="R245">
            <v>45400</v>
          </cell>
          <cell r="S245" t="str">
            <v>USD</v>
          </cell>
          <cell r="T245" t="str">
            <v>DECEMBER, 2005</v>
          </cell>
          <cell r="U245">
            <v>38569</v>
          </cell>
          <cell r="V245" t="str">
            <v>UBN / 0001146</v>
          </cell>
          <cell r="W245" t="str">
            <v/>
          </cell>
          <cell r="Y245">
            <v>45400</v>
          </cell>
          <cell r="Z245">
            <v>0</v>
          </cell>
          <cell r="AA245">
            <v>0</v>
          </cell>
          <cell r="AB245">
            <v>0</v>
          </cell>
          <cell r="AC245">
            <v>0</v>
          </cell>
        </row>
        <row r="246">
          <cell r="D246">
            <v>38602</v>
          </cell>
          <cell r="F246" t="str">
            <v>ECO</v>
          </cell>
          <cell r="G246" t="str">
            <v>UNILEVER NIGERIA PLC</v>
          </cell>
          <cell r="H246" t="str">
            <v>RED CLOSE-UP FAMILY TOOTHPASTE PROMO (50X125 ML)</v>
          </cell>
          <cell r="I246" t="str">
            <v>33.06.10.00</v>
          </cell>
          <cell r="J246" t="str">
            <v>SEPTEMBER, 2005</v>
          </cell>
          <cell r="K246" t="str">
            <v>GHANA</v>
          </cell>
          <cell r="L246" t="str">
            <v>APAPA PORT</v>
          </cell>
          <cell r="M246">
            <v>27.7</v>
          </cell>
          <cell r="N246" t="str">
            <v>UBA</v>
          </cell>
          <cell r="O246">
            <v>86943</v>
          </cell>
          <cell r="P246">
            <v>21735.75</v>
          </cell>
          <cell r="Q246">
            <v>65207.25</v>
          </cell>
          <cell r="R246">
            <v>66945.850000000006</v>
          </cell>
          <cell r="S246" t="str">
            <v>USD</v>
          </cell>
          <cell r="T246" t="str">
            <v>DECEMBER, 2005</v>
          </cell>
          <cell r="U246">
            <v>38601</v>
          </cell>
          <cell r="V246" t="str">
            <v>UBA/0000545</v>
          </cell>
          <cell r="W246" t="str">
            <v/>
          </cell>
          <cell r="Y246">
            <v>66945.850000000006</v>
          </cell>
          <cell r="Z246">
            <v>0</v>
          </cell>
          <cell r="AA246">
            <v>0</v>
          </cell>
          <cell r="AB246">
            <v>0</v>
          </cell>
          <cell r="AC246">
            <v>0</v>
          </cell>
        </row>
        <row r="247">
          <cell r="D247">
            <v>38602</v>
          </cell>
          <cell r="F247" t="str">
            <v>UNION</v>
          </cell>
          <cell r="G247" t="str">
            <v>WEST AFRICAN RUBBER PRODUCTS (NIG) LIMITED</v>
          </cell>
          <cell r="H247" t="str">
            <v>ASSORTED BATHROOM SLIPPERS</v>
          </cell>
          <cell r="I247" t="str">
            <v>64.02.99.00</v>
          </cell>
          <cell r="J247" t="str">
            <v>SEPTEMBER, 2005</v>
          </cell>
          <cell r="K247" t="str">
            <v>TOGO</v>
          </cell>
          <cell r="L247" t="str">
            <v>SEME BORDER</v>
          </cell>
          <cell r="M247">
            <v>35.1</v>
          </cell>
          <cell r="N247" t="str">
            <v>UNION</v>
          </cell>
          <cell r="O247">
            <v>60988.55</v>
          </cell>
          <cell r="P247">
            <v>15247.137500000001</v>
          </cell>
          <cell r="Q247">
            <v>45741.412499999999</v>
          </cell>
          <cell r="R247">
            <v>45010</v>
          </cell>
          <cell r="S247" t="str">
            <v>USD</v>
          </cell>
          <cell r="T247" t="str">
            <v>DECEMBER, 2005</v>
          </cell>
          <cell r="U247">
            <v>38582</v>
          </cell>
          <cell r="V247" t="str">
            <v>UBN / 0001156</v>
          </cell>
          <cell r="W247" t="str">
            <v/>
          </cell>
          <cell r="Y247">
            <v>45010</v>
          </cell>
          <cell r="Z247">
            <v>0</v>
          </cell>
          <cell r="AA247">
            <v>0</v>
          </cell>
          <cell r="AB247">
            <v>0</v>
          </cell>
          <cell r="AC247">
            <v>0</v>
          </cell>
        </row>
        <row r="248">
          <cell r="D248">
            <v>38602</v>
          </cell>
          <cell r="F248" t="str">
            <v>DIAMOND</v>
          </cell>
          <cell r="G248" t="str">
            <v>OLAM NIGERIA LIMITED</v>
          </cell>
          <cell r="H248" t="str">
            <v>NIGERIAN RAW COTTON LINT</v>
          </cell>
          <cell r="I248" t="str">
            <v>52.01.00.00</v>
          </cell>
          <cell r="J248" t="str">
            <v>SEPTEMBER, 2005</v>
          </cell>
          <cell r="K248" t="str">
            <v>BANGLADESH</v>
          </cell>
          <cell r="L248" t="str">
            <v>APAPA PORT</v>
          </cell>
          <cell r="M248">
            <v>308.10000000000002</v>
          </cell>
          <cell r="N248" t="str">
            <v>DIAMOND</v>
          </cell>
          <cell r="O248">
            <v>418477.5</v>
          </cell>
          <cell r="P248">
            <v>104619.375</v>
          </cell>
          <cell r="Q248">
            <v>313858.125</v>
          </cell>
          <cell r="R248">
            <v>314895</v>
          </cell>
          <cell r="S248" t="str">
            <v>USD</v>
          </cell>
          <cell r="T248" t="str">
            <v>DECEMBER, 2005</v>
          </cell>
          <cell r="U248">
            <v>38593</v>
          </cell>
          <cell r="V248" t="str">
            <v>DBL/0002170</v>
          </cell>
          <cell r="W248" t="str">
            <v/>
          </cell>
          <cell r="Y248">
            <v>314895</v>
          </cell>
          <cell r="Z248">
            <v>0</v>
          </cell>
          <cell r="AA248">
            <v>0</v>
          </cell>
          <cell r="AB248">
            <v>0</v>
          </cell>
          <cell r="AC248">
            <v>0</v>
          </cell>
        </row>
        <row r="249">
          <cell r="D249">
            <v>38602</v>
          </cell>
          <cell r="F249" t="str">
            <v>INMB</v>
          </cell>
          <cell r="G249" t="str">
            <v>MATHMER &amp; CO. NIG. LIMITED</v>
          </cell>
          <cell r="H249" t="str">
            <v>PROCESSED ROUGHLY SQUARED SLEEPERS (GMELINA)</v>
          </cell>
          <cell r="I249" t="str">
            <v>44.06.00.00</v>
          </cell>
          <cell r="J249" t="str">
            <v>SEPTEMBER, 2005</v>
          </cell>
          <cell r="K249" t="str">
            <v>INDIA</v>
          </cell>
          <cell r="L249" t="str">
            <v>APAPA PORT</v>
          </cell>
          <cell r="M249">
            <v>679</v>
          </cell>
          <cell r="N249" t="str">
            <v>ZENITH</v>
          </cell>
          <cell r="O249">
            <v>156781</v>
          </cell>
          <cell r="P249">
            <v>39195.25</v>
          </cell>
          <cell r="Q249">
            <v>117585.75</v>
          </cell>
          <cell r="R249">
            <v>121001.25</v>
          </cell>
          <cell r="S249" t="str">
            <v>USD</v>
          </cell>
          <cell r="T249" t="str">
            <v>DECEMBER, 2005</v>
          </cell>
          <cell r="U249">
            <v>38600</v>
          </cell>
          <cell r="V249" t="str">
            <v>ZENITH / 005619</v>
          </cell>
          <cell r="W249" t="str">
            <v/>
          </cell>
          <cell r="Y249">
            <v>121001.25</v>
          </cell>
          <cell r="Z249">
            <v>0</v>
          </cell>
          <cell r="AA249">
            <v>0</v>
          </cell>
          <cell r="AB249">
            <v>0</v>
          </cell>
          <cell r="AC249">
            <v>0</v>
          </cell>
        </row>
        <row r="250">
          <cell r="D250">
            <v>38602</v>
          </cell>
          <cell r="F250" t="str">
            <v>ECO</v>
          </cell>
          <cell r="G250" t="str">
            <v>UNILEVER NIGERIA PLC</v>
          </cell>
          <cell r="H250" t="str">
            <v>RED CLOSE-UP FAMILY TOOTHPASTE  (50X125 ML)</v>
          </cell>
          <cell r="I250" t="str">
            <v>33.06.10.00</v>
          </cell>
          <cell r="J250" t="str">
            <v>SEPTEMBER, 2005</v>
          </cell>
          <cell r="K250" t="str">
            <v>GHANA</v>
          </cell>
          <cell r="L250" t="str">
            <v>APAPA PORT</v>
          </cell>
          <cell r="M250">
            <v>52.7</v>
          </cell>
          <cell r="N250" t="str">
            <v>UBA</v>
          </cell>
          <cell r="O250">
            <v>126455.2</v>
          </cell>
          <cell r="P250">
            <v>31613.8</v>
          </cell>
          <cell r="Q250">
            <v>94841.4</v>
          </cell>
          <cell r="R250">
            <v>97370.6</v>
          </cell>
          <cell r="S250" t="str">
            <v>USD</v>
          </cell>
          <cell r="T250" t="str">
            <v>DECEMBER, 2005</v>
          </cell>
          <cell r="U250">
            <v>38567</v>
          </cell>
          <cell r="V250" t="str">
            <v>UBA/0000544</v>
          </cell>
          <cell r="W250" t="str">
            <v/>
          </cell>
          <cell r="Y250">
            <v>97370.6</v>
          </cell>
          <cell r="Z250">
            <v>0</v>
          </cell>
          <cell r="AA250">
            <v>0</v>
          </cell>
          <cell r="AB250">
            <v>0</v>
          </cell>
          <cell r="AC250">
            <v>0</v>
          </cell>
        </row>
        <row r="251">
          <cell r="D251">
            <v>38602</v>
          </cell>
          <cell r="F251" t="str">
            <v>ECO</v>
          </cell>
          <cell r="G251" t="str">
            <v>WEST AFRICAN RUBBER PRODUCTS (NIG) LIMITED</v>
          </cell>
          <cell r="H251" t="str">
            <v>ASSORTED BATHROOM SLIPPERS</v>
          </cell>
          <cell r="I251" t="str">
            <v>64.02.99.00</v>
          </cell>
          <cell r="J251" t="str">
            <v>SEPTEMBER, 2005</v>
          </cell>
          <cell r="K251" t="str">
            <v>GHANA</v>
          </cell>
          <cell r="L251" t="str">
            <v>APAPA PORT</v>
          </cell>
          <cell r="M251">
            <v>17.399999999999999</v>
          </cell>
          <cell r="N251" t="str">
            <v>UNION</v>
          </cell>
          <cell r="O251">
            <v>30082.799999999999</v>
          </cell>
          <cell r="P251">
            <v>7520.7</v>
          </cell>
          <cell r="Q251">
            <v>22562.1</v>
          </cell>
          <cell r="R251">
            <v>22790</v>
          </cell>
          <cell r="S251" t="str">
            <v>USD</v>
          </cell>
          <cell r="T251" t="str">
            <v>DECEMBER, 2005</v>
          </cell>
          <cell r="U251">
            <v>38594</v>
          </cell>
          <cell r="V251" t="str">
            <v>UBN / 000116</v>
          </cell>
          <cell r="W251" t="str">
            <v/>
          </cell>
          <cell r="Y251">
            <v>22790</v>
          </cell>
          <cell r="Z251">
            <v>0</v>
          </cell>
          <cell r="AA251">
            <v>0</v>
          </cell>
          <cell r="AB251">
            <v>0</v>
          </cell>
          <cell r="AC251">
            <v>0</v>
          </cell>
        </row>
        <row r="252">
          <cell r="D252">
            <v>38602</v>
          </cell>
          <cell r="F252" t="str">
            <v>PRUDENT</v>
          </cell>
          <cell r="G252" t="str">
            <v>HONSYL MERCHANT PLC</v>
          </cell>
          <cell r="H252" t="str">
            <v>PROCESSED WOOD PRODUCTS  (IROKO)</v>
          </cell>
          <cell r="I252" t="str">
            <v>44.09.00.00</v>
          </cell>
          <cell r="J252" t="str">
            <v>SEPTEMBER, 2005</v>
          </cell>
          <cell r="K252" t="str">
            <v>ITALY</v>
          </cell>
          <cell r="L252" t="str">
            <v>TINCAN ISLAND</v>
          </cell>
          <cell r="M252">
            <v>85</v>
          </cell>
          <cell r="N252" t="str">
            <v>PRUDENT</v>
          </cell>
          <cell r="O252">
            <v>63308</v>
          </cell>
          <cell r="P252">
            <v>15827</v>
          </cell>
          <cell r="Q252">
            <v>47481</v>
          </cell>
          <cell r="R252">
            <v>47600</v>
          </cell>
          <cell r="S252" t="str">
            <v>USD</v>
          </cell>
          <cell r="T252" t="str">
            <v>DECEMBER, 2005</v>
          </cell>
          <cell r="U252">
            <v>38590</v>
          </cell>
          <cell r="V252" t="str">
            <v>PRUDENT/A 0000215</v>
          </cell>
          <cell r="W252" t="str">
            <v/>
          </cell>
          <cell r="Y252">
            <v>47600</v>
          </cell>
          <cell r="Z252">
            <v>0</v>
          </cell>
          <cell r="AA252">
            <v>0</v>
          </cell>
          <cell r="AB252">
            <v>0</v>
          </cell>
          <cell r="AC252">
            <v>0</v>
          </cell>
        </row>
        <row r="253">
          <cell r="D253">
            <v>38602</v>
          </cell>
          <cell r="F253" t="str">
            <v>UNION</v>
          </cell>
          <cell r="G253" t="str">
            <v>WEST AFRICAN RUBBER PRODUCTS (NIG) LIMITED</v>
          </cell>
          <cell r="H253" t="str">
            <v>ASSORTED BATHROOM SLIPPERS</v>
          </cell>
          <cell r="I253" t="str">
            <v>64.02.99.00</v>
          </cell>
          <cell r="J253" t="str">
            <v>SEPTEMBER, 2005</v>
          </cell>
          <cell r="K253" t="str">
            <v>TOGO</v>
          </cell>
          <cell r="L253" t="str">
            <v>SEME BORDER</v>
          </cell>
          <cell r="M253">
            <v>36.9</v>
          </cell>
          <cell r="N253" t="str">
            <v>UNION</v>
          </cell>
          <cell r="O253">
            <v>62370</v>
          </cell>
          <cell r="P253">
            <v>15592.5</v>
          </cell>
          <cell r="Q253">
            <v>46777.5</v>
          </cell>
          <cell r="R253">
            <v>47250</v>
          </cell>
          <cell r="S253" t="str">
            <v>USD</v>
          </cell>
          <cell r="T253" t="str">
            <v>DECEMBER, 2005</v>
          </cell>
          <cell r="U253">
            <v>38589</v>
          </cell>
          <cell r="V253" t="str">
            <v>UBN/0001159</v>
          </cell>
          <cell r="W253" t="str">
            <v/>
          </cell>
          <cell r="Y253">
            <v>47250</v>
          </cell>
          <cell r="Z253">
            <v>0</v>
          </cell>
          <cell r="AA253">
            <v>0</v>
          </cell>
          <cell r="AB253">
            <v>0</v>
          </cell>
          <cell r="AC253">
            <v>0</v>
          </cell>
        </row>
        <row r="254">
          <cell r="D254">
            <v>38602</v>
          </cell>
          <cell r="F254" t="str">
            <v>SCB</v>
          </cell>
          <cell r="G254" t="str">
            <v>ALKEM NIGERIA LIMITED</v>
          </cell>
          <cell r="H254" t="str">
            <v>POLYESTER STAPLE FIBRE</v>
          </cell>
          <cell r="I254" t="str">
            <v>55.03.20.00</v>
          </cell>
          <cell r="J254" t="str">
            <v>SEPTEMBER, 2005</v>
          </cell>
          <cell r="K254" t="str">
            <v>GERMANY</v>
          </cell>
          <cell r="L254" t="str">
            <v>APAPA PORT</v>
          </cell>
          <cell r="M254">
            <v>107.2</v>
          </cell>
          <cell r="N254" t="str">
            <v>ZENITH</v>
          </cell>
          <cell r="O254">
            <v>182743.29</v>
          </cell>
          <cell r="P254">
            <v>45685.822500000002</v>
          </cell>
          <cell r="Q254">
            <v>137057.4675</v>
          </cell>
          <cell r="R254">
            <v>116963.04</v>
          </cell>
          <cell r="S254" t="str">
            <v>EUR</v>
          </cell>
          <cell r="T254" t="str">
            <v>DECEMBER, 2005</v>
          </cell>
          <cell r="U254">
            <v>38600</v>
          </cell>
          <cell r="V254" t="str">
            <v>ZENITH/005017</v>
          </cell>
          <cell r="W254" t="str">
            <v/>
          </cell>
          <cell r="Y254">
            <v>0</v>
          </cell>
          <cell r="Z254">
            <v>116963.04</v>
          </cell>
          <cell r="AA254">
            <v>0</v>
          </cell>
          <cell r="AB254">
            <v>0</v>
          </cell>
          <cell r="AC254">
            <v>0</v>
          </cell>
        </row>
        <row r="255">
          <cell r="D255">
            <v>38602</v>
          </cell>
          <cell r="F255" t="str">
            <v>ECO</v>
          </cell>
          <cell r="G255" t="str">
            <v>UNILEVER NIGERIA PLC</v>
          </cell>
          <cell r="H255" t="str">
            <v>RED CLOSE-UP FAMILY TOOTHPASTE (50*125ML)</v>
          </cell>
          <cell r="I255" t="str">
            <v>33.06.10.00</v>
          </cell>
          <cell r="J255" t="str">
            <v>SEPTEMBER, 2005</v>
          </cell>
          <cell r="K255" t="str">
            <v>GHANA</v>
          </cell>
          <cell r="L255" t="str">
            <v>APAPA PORT</v>
          </cell>
          <cell r="M255">
            <v>55.3</v>
          </cell>
          <cell r="N255" t="str">
            <v>UBA</v>
          </cell>
          <cell r="O255">
            <v>173885.15</v>
          </cell>
          <cell r="P255">
            <v>43471.287499999999</v>
          </cell>
          <cell r="Q255">
            <v>130413.8625</v>
          </cell>
          <cell r="R255">
            <v>133891.70000000001</v>
          </cell>
          <cell r="S255" t="str">
            <v>USD</v>
          </cell>
          <cell r="T255" t="str">
            <v>DECEMBER, 2005</v>
          </cell>
          <cell r="U255">
            <v>38601</v>
          </cell>
          <cell r="V255" t="str">
            <v>UBA / 0000546</v>
          </cell>
          <cell r="W255" t="str">
            <v/>
          </cell>
          <cell r="Y255">
            <v>133891.70000000001</v>
          </cell>
          <cell r="Z255">
            <v>0</v>
          </cell>
          <cell r="AA255">
            <v>0</v>
          </cell>
          <cell r="AB255">
            <v>0</v>
          </cell>
          <cell r="AC255">
            <v>0</v>
          </cell>
        </row>
        <row r="256">
          <cell r="D256">
            <v>38602</v>
          </cell>
          <cell r="F256" t="str">
            <v>UNION</v>
          </cell>
          <cell r="G256" t="str">
            <v>WEST AFRICAN RUBBER PRODUCTS (NIG) LIMITED</v>
          </cell>
          <cell r="H256" t="str">
            <v>ASSORTED BATHROOM SLIPPERS</v>
          </cell>
          <cell r="I256" t="str">
            <v>64.02.99.00</v>
          </cell>
          <cell r="J256" t="str">
            <v>SEPTEMBER, 2005</v>
          </cell>
          <cell r="K256" t="str">
            <v>TOGO</v>
          </cell>
          <cell r="L256" t="str">
            <v>SEME BORDER</v>
          </cell>
          <cell r="M256">
            <v>35.799999999999997</v>
          </cell>
          <cell r="N256" t="str">
            <v>UNION</v>
          </cell>
          <cell r="O256">
            <v>60390</v>
          </cell>
          <cell r="P256">
            <v>15097.5</v>
          </cell>
          <cell r="Q256">
            <v>45292.5</v>
          </cell>
          <cell r="R256">
            <v>45750</v>
          </cell>
          <cell r="S256" t="str">
            <v>USD</v>
          </cell>
          <cell r="T256" t="str">
            <v>DECEMBER, 2005</v>
          </cell>
          <cell r="U256">
            <v>38589</v>
          </cell>
          <cell r="V256" t="str">
            <v>UNION/0001160</v>
          </cell>
          <cell r="W256" t="str">
            <v/>
          </cell>
          <cell r="Y256">
            <v>45750</v>
          </cell>
          <cell r="Z256">
            <v>0</v>
          </cell>
          <cell r="AA256">
            <v>0</v>
          </cell>
          <cell r="AB256">
            <v>0</v>
          </cell>
          <cell r="AC256">
            <v>0</v>
          </cell>
        </row>
        <row r="257">
          <cell r="D257">
            <v>38602</v>
          </cell>
          <cell r="F257" t="str">
            <v>DIAMOND</v>
          </cell>
          <cell r="G257" t="str">
            <v>OLAM NIGERIA LIMITED</v>
          </cell>
          <cell r="H257" t="str">
            <v>NIGERIAN POLISHED HULLED SESAME SEEDS</v>
          </cell>
          <cell r="I257" t="str">
            <v>12.07.40.00</v>
          </cell>
          <cell r="J257" t="str">
            <v>SEPTEMBER, 2005</v>
          </cell>
          <cell r="K257" t="str">
            <v>TURKEY</v>
          </cell>
          <cell r="L257" t="str">
            <v>APAPA PORT</v>
          </cell>
          <cell r="M257">
            <v>91.8</v>
          </cell>
          <cell r="N257" t="str">
            <v>DIAMOND</v>
          </cell>
          <cell r="O257">
            <v>89673.75</v>
          </cell>
          <cell r="P257">
            <v>22418.4375</v>
          </cell>
          <cell r="Q257">
            <v>67255.3125</v>
          </cell>
          <cell r="R257">
            <v>67500</v>
          </cell>
          <cell r="S257" t="str">
            <v>USD</v>
          </cell>
          <cell r="T257" t="str">
            <v>DECEMBER, 2005</v>
          </cell>
          <cell r="U257">
            <v>38593</v>
          </cell>
          <cell r="V257" t="str">
            <v>DBL/0002171</v>
          </cell>
          <cell r="W257" t="str">
            <v/>
          </cell>
          <cell r="Y257">
            <v>67500</v>
          </cell>
          <cell r="Z257">
            <v>0</v>
          </cell>
          <cell r="AA257">
            <v>0</v>
          </cell>
          <cell r="AB257">
            <v>0</v>
          </cell>
          <cell r="AC257">
            <v>0</v>
          </cell>
        </row>
        <row r="258">
          <cell r="D258">
            <v>38603</v>
          </cell>
          <cell r="F258" t="str">
            <v>DIAMOND</v>
          </cell>
          <cell r="G258" t="str">
            <v>OLAM NIGERIA LIMITED</v>
          </cell>
          <cell r="H258" t="str">
            <v>NIGERIAN DRIED SPLIT GINGER, AFFLATOXINE FREE</v>
          </cell>
          <cell r="I258" t="str">
            <v>09.10.10.00</v>
          </cell>
          <cell r="J258" t="str">
            <v>SEPTEMBER, 2005</v>
          </cell>
          <cell r="K258" t="str">
            <v>RUSSIA</v>
          </cell>
          <cell r="L258" t="str">
            <v>APAPA PORT</v>
          </cell>
          <cell r="M258">
            <v>9.1</v>
          </cell>
          <cell r="N258" t="str">
            <v>DIAMOND</v>
          </cell>
          <cell r="O258">
            <v>19728.23</v>
          </cell>
          <cell r="P258">
            <v>4932.0574999999999</v>
          </cell>
          <cell r="Q258">
            <v>14796.172500000001</v>
          </cell>
          <cell r="R258">
            <v>14850</v>
          </cell>
          <cell r="S258" t="str">
            <v>USD</v>
          </cell>
          <cell r="T258" t="str">
            <v>DECEMBER, 2005</v>
          </cell>
          <cell r="U258">
            <v>38593</v>
          </cell>
          <cell r="V258" t="str">
            <v>DBL/0002173</v>
          </cell>
          <cell r="W258" t="str">
            <v/>
          </cell>
          <cell r="Y258">
            <v>14850</v>
          </cell>
          <cell r="Z258">
            <v>0</v>
          </cell>
          <cell r="AA258">
            <v>0</v>
          </cell>
          <cell r="AB258">
            <v>0</v>
          </cell>
          <cell r="AC258">
            <v>0</v>
          </cell>
        </row>
        <row r="259">
          <cell r="D259">
            <v>38603</v>
          </cell>
          <cell r="F259" t="str">
            <v>CHARTERED</v>
          </cell>
          <cell r="G259" t="str">
            <v>INTERNATIONAL TEXTILE INDUSTRIES (NIG) LTD</v>
          </cell>
          <cell r="H259" t="str">
            <v>VARIOUS TEXTILE FABRIC</v>
          </cell>
          <cell r="I259" t="str">
            <v>55.16.94.00</v>
          </cell>
          <cell r="J259" t="str">
            <v>SEPTEMBER, 2005</v>
          </cell>
          <cell r="K259" t="str">
            <v>BENIN</v>
          </cell>
          <cell r="L259" t="str">
            <v>APAPA PORT</v>
          </cell>
          <cell r="M259">
            <v>2.2999999999999998</v>
          </cell>
          <cell r="N259" t="str">
            <v>UNION</v>
          </cell>
          <cell r="O259">
            <v>15273</v>
          </cell>
          <cell r="P259">
            <v>3818.25</v>
          </cell>
          <cell r="Q259">
            <v>11454.75</v>
          </cell>
          <cell r="R259">
            <v>11495</v>
          </cell>
          <cell r="S259" t="str">
            <v>USD</v>
          </cell>
          <cell r="T259" t="str">
            <v>DECEMBER, 2005</v>
          </cell>
          <cell r="U259">
            <v>38594</v>
          </cell>
          <cell r="V259" t="str">
            <v>UBN/0000370</v>
          </cell>
          <cell r="W259" t="str">
            <v/>
          </cell>
          <cell r="Y259">
            <v>11495</v>
          </cell>
          <cell r="Z259">
            <v>0</v>
          </cell>
          <cell r="AA259">
            <v>0</v>
          </cell>
          <cell r="AB259">
            <v>0</v>
          </cell>
          <cell r="AC259">
            <v>0</v>
          </cell>
        </row>
        <row r="260">
          <cell r="D260">
            <v>38603</v>
          </cell>
          <cell r="F260" t="str">
            <v>ZENITH</v>
          </cell>
          <cell r="G260" t="str">
            <v>MARIO JOSE ENTERPRISES LIMITED</v>
          </cell>
          <cell r="H260" t="str">
            <v>FINISHED LEATHER</v>
          </cell>
          <cell r="I260" t="str">
            <v>41.06.19.00</v>
          </cell>
          <cell r="J260" t="str">
            <v>SEPTEMBER, 2005</v>
          </cell>
          <cell r="K260" t="str">
            <v>ITALY</v>
          </cell>
          <cell r="L260" t="str">
            <v>APAPA PORT</v>
          </cell>
          <cell r="M260">
            <v>7.3</v>
          </cell>
          <cell r="N260" t="str">
            <v>ZENITH</v>
          </cell>
          <cell r="O260">
            <v>340269.07</v>
          </cell>
          <cell r="P260">
            <v>85067.267500000002</v>
          </cell>
          <cell r="Q260">
            <v>255201.80249999999</v>
          </cell>
          <cell r="R260">
            <v>256111</v>
          </cell>
          <cell r="S260" t="str">
            <v>USD</v>
          </cell>
          <cell r="T260" t="str">
            <v>DECEMBER, 2005</v>
          </cell>
          <cell r="U260">
            <v>38588</v>
          </cell>
          <cell r="V260" t="str">
            <v>ZENITH/004568</v>
          </cell>
          <cell r="W260" t="str">
            <v/>
          </cell>
          <cell r="Y260">
            <v>256111</v>
          </cell>
          <cell r="Z260">
            <v>0</v>
          </cell>
          <cell r="AA260">
            <v>0</v>
          </cell>
          <cell r="AB260">
            <v>0</v>
          </cell>
          <cell r="AC260">
            <v>0</v>
          </cell>
        </row>
        <row r="261">
          <cell r="D261">
            <v>38603</v>
          </cell>
          <cell r="F261" t="str">
            <v>NIB</v>
          </cell>
          <cell r="G261" t="str">
            <v>GLOBE SPINNING MILLS (NIG) PLC</v>
          </cell>
          <cell r="H261" t="str">
            <v>NE 16/1 COTTON CARDED YARN OPEN END</v>
          </cell>
          <cell r="I261" t="str">
            <v>52.03.00.00</v>
          </cell>
          <cell r="J261" t="str">
            <v>SEPTEMBER, 2005</v>
          </cell>
          <cell r="K261" t="str">
            <v>PORTUGAL</v>
          </cell>
          <cell r="L261" t="str">
            <v>APAPA PORT</v>
          </cell>
          <cell r="M261">
            <v>19.899999999999999</v>
          </cell>
          <cell r="N261" t="str">
            <v>ZENITH</v>
          </cell>
          <cell r="O261">
            <v>41628.58</v>
          </cell>
          <cell r="P261">
            <v>10407.145</v>
          </cell>
          <cell r="Q261">
            <v>31221.435000000001</v>
          </cell>
          <cell r="R261">
            <v>26244.92</v>
          </cell>
          <cell r="S261" t="str">
            <v>EUR</v>
          </cell>
          <cell r="T261" t="str">
            <v>DECEMBER, 2005</v>
          </cell>
          <cell r="U261">
            <v>38589</v>
          </cell>
          <cell r="V261" t="str">
            <v>ZENITH / 004091</v>
          </cell>
          <cell r="W261" t="str">
            <v/>
          </cell>
          <cell r="Y261">
            <v>0</v>
          </cell>
          <cell r="Z261">
            <v>26244.92</v>
          </cell>
          <cell r="AA261">
            <v>0</v>
          </cell>
          <cell r="AB261">
            <v>0</v>
          </cell>
          <cell r="AC261">
            <v>0</v>
          </cell>
        </row>
        <row r="262">
          <cell r="D262">
            <v>38603</v>
          </cell>
          <cell r="F262" t="str">
            <v>ZENITH</v>
          </cell>
          <cell r="G262" t="str">
            <v>MASVI &amp; SONS (NIG.) LIMITED</v>
          </cell>
          <cell r="H262" t="str">
            <v>SEMI PROCESSED WOOD PRODUCTS (GMELINA)</v>
          </cell>
          <cell r="I262" t="str">
            <v>44.07.00.00</v>
          </cell>
          <cell r="J262" t="str">
            <v>SEPTEMBER, 2005</v>
          </cell>
          <cell r="K262" t="str">
            <v>INDIA</v>
          </cell>
          <cell r="L262" t="str">
            <v>TINCAN ISLAND</v>
          </cell>
          <cell r="M262">
            <v>72</v>
          </cell>
          <cell r="N262" t="str">
            <v>ZENITH</v>
          </cell>
          <cell r="O262">
            <v>19131.84</v>
          </cell>
          <cell r="P262">
            <v>4782.96</v>
          </cell>
          <cell r="Q262">
            <v>14348.88</v>
          </cell>
          <cell r="R262">
            <v>14437.2</v>
          </cell>
          <cell r="S262" t="str">
            <v>USD</v>
          </cell>
          <cell r="T262" t="str">
            <v>DECEMBER, 2005</v>
          </cell>
          <cell r="U262">
            <v>38601</v>
          </cell>
          <cell r="V262" t="str">
            <v>ZENITH/005775</v>
          </cell>
          <cell r="W262" t="str">
            <v>ZENITH/002203</v>
          </cell>
          <cell r="Y262">
            <v>14437.2</v>
          </cell>
          <cell r="Z262">
            <v>0</v>
          </cell>
          <cell r="AA262">
            <v>0</v>
          </cell>
          <cell r="AB262">
            <v>0</v>
          </cell>
          <cell r="AC262">
            <v>0</v>
          </cell>
        </row>
        <row r="263">
          <cell r="D263">
            <v>38603</v>
          </cell>
          <cell r="F263" t="str">
            <v>ZENITH</v>
          </cell>
          <cell r="G263" t="str">
            <v>PROCTER &amp; GAMBLE NIGERIA LIMITED</v>
          </cell>
          <cell r="H263" t="str">
            <v>ALWAYS SANITARY PADS AND PAMPERS BABY  DIAPERS</v>
          </cell>
          <cell r="I263" t="str">
            <v>48.18.40.00</v>
          </cell>
          <cell r="J263" t="str">
            <v>SEPTEMBER, 2005</v>
          </cell>
          <cell r="K263" t="str">
            <v>GHANA</v>
          </cell>
          <cell r="L263" t="str">
            <v>SEME BORDER</v>
          </cell>
          <cell r="M263">
            <v>5.7</v>
          </cell>
          <cell r="N263" t="str">
            <v>ZENITH</v>
          </cell>
          <cell r="O263">
            <v>38567.800000000003</v>
          </cell>
          <cell r="P263">
            <v>9641.9500000000007</v>
          </cell>
          <cell r="Q263">
            <v>28925.85</v>
          </cell>
          <cell r="R263">
            <v>29766</v>
          </cell>
          <cell r="S263" t="str">
            <v>USD</v>
          </cell>
          <cell r="T263" t="str">
            <v>DECEMBER, 2005</v>
          </cell>
          <cell r="U263">
            <v>38602</v>
          </cell>
          <cell r="V263" t="str">
            <v>ZENITH/005631</v>
          </cell>
          <cell r="W263" t="str">
            <v/>
          </cell>
          <cell r="Y263">
            <v>29766</v>
          </cell>
          <cell r="Z263">
            <v>0</v>
          </cell>
          <cell r="AA263">
            <v>0</v>
          </cell>
          <cell r="AB263">
            <v>0</v>
          </cell>
          <cell r="AC263">
            <v>0</v>
          </cell>
        </row>
        <row r="264">
          <cell r="D264">
            <v>38603</v>
          </cell>
          <cell r="F264" t="str">
            <v>CHARTERED</v>
          </cell>
          <cell r="G264" t="str">
            <v>OLAM NIGERIA LIMITED</v>
          </cell>
          <cell r="H264" t="str">
            <v>NIGERIAN COCOA BUTTER</v>
          </cell>
          <cell r="I264" t="str">
            <v>18.04.00.00</v>
          </cell>
          <cell r="J264" t="str">
            <v>SEPTEMBER, 2005</v>
          </cell>
          <cell r="K264" t="str">
            <v>NETHERLANDS</v>
          </cell>
          <cell r="L264" t="str">
            <v>APAPA PORT</v>
          </cell>
          <cell r="M264">
            <v>20.399999999999999</v>
          </cell>
          <cell r="N264" t="str">
            <v>DIAMOND</v>
          </cell>
          <cell r="O264">
            <v>128864.5</v>
          </cell>
          <cell r="P264">
            <v>32216.125</v>
          </cell>
          <cell r="Q264">
            <v>96648.375</v>
          </cell>
          <cell r="R264">
            <v>97000</v>
          </cell>
          <cell r="S264" t="str">
            <v>USD</v>
          </cell>
          <cell r="T264" t="str">
            <v>DECEMBER, 2005</v>
          </cell>
          <cell r="U264">
            <v>38593</v>
          </cell>
          <cell r="V264" t="str">
            <v>DBL/0002169</v>
          </cell>
          <cell r="W264" t="str">
            <v/>
          </cell>
          <cell r="Y264">
            <v>97000</v>
          </cell>
          <cell r="Z264">
            <v>0</v>
          </cell>
          <cell r="AA264">
            <v>0</v>
          </cell>
          <cell r="AB264">
            <v>0</v>
          </cell>
          <cell r="AC264">
            <v>0</v>
          </cell>
        </row>
        <row r="265">
          <cell r="D265">
            <v>38603</v>
          </cell>
          <cell r="F265" t="str">
            <v>ZENITH</v>
          </cell>
          <cell r="G265" t="str">
            <v>AVOP INTERNATIONAL LIMITED</v>
          </cell>
          <cell r="H265" t="str">
            <v>PROCESSED BATTERY DUST/LEAD CONCENTRATE</v>
          </cell>
          <cell r="I265" t="str">
            <v>85.48.10.00</v>
          </cell>
          <cell r="J265" t="str">
            <v>SEPTEMBER, 2005</v>
          </cell>
          <cell r="K265" t="str">
            <v>INDIA</v>
          </cell>
          <cell r="L265" t="str">
            <v>APAPA PORT</v>
          </cell>
          <cell r="M265">
            <v>138</v>
          </cell>
          <cell r="N265" t="str">
            <v>ZENITH</v>
          </cell>
          <cell r="O265">
            <v>47670.17</v>
          </cell>
          <cell r="P265">
            <v>11917.5425</v>
          </cell>
          <cell r="Q265">
            <v>35752.627500000002</v>
          </cell>
          <cell r="R265">
            <v>35880</v>
          </cell>
          <cell r="S265" t="str">
            <v>USD</v>
          </cell>
          <cell r="T265" t="str">
            <v>DECEMBER, 2005</v>
          </cell>
          <cell r="U265">
            <v>38587</v>
          </cell>
          <cell r="V265" t="str">
            <v>ZENITH/002190</v>
          </cell>
          <cell r="W265" t="str">
            <v/>
          </cell>
          <cell r="Y265">
            <v>35880</v>
          </cell>
          <cell r="Z265">
            <v>0</v>
          </cell>
          <cell r="AA265">
            <v>0</v>
          </cell>
          <cell r="AB265">
            <v>0</v>
          </cell>
          <cell r="AC265">
            <v>0</v>
          </cell>
        </row>
        <row r="266">
          <cell r="D266">
            <v>38603</v>
          </cell>
          <cell r="F266" t="str">
            <v>INTERCITY</v>
          </cell>
          <cell r="G266" t="str">
            <v>COTTON AND AGRICULTURAL PROCESSORS LIMITED</v>
          </cell>
          <cell r="H266" t="str">
            <v>NIGERIAN RAW COTTON LINT - CROP 2004/2005 (GRADE NA1)</v>
          </cell>
          <cell r="I266" t="str">
            <v>52.01.00.00</v>
          </cell>
          <cell r="J266" t="str">
            <v>SEPTEMBER, 2005</v>
          </cell>
          <cell r="K266" t="str">
            <v>PAKISTAN</v>
          </cell>
          <cell r="L266" t="str">
            <v>APAPA PORT</v>
          </cell>
          <cell r="M266">
            <v>256</v>
          </cell>
          <cell r="N266" t="str">
            <v>STB</v>
          </cell>
          <cell r="O266">
            <v>297169.40000000002</v>
          </cell>
          <cell r="P266">
            <v>74292.350000000006</v>
          </cell>
          <cell r="Q266">
            <v>222877.05</v>
          </cell>
          <cell r="R266">
            <v>223603.76</v>
          </cell>
          <cell r="S266" t="str">
            <v>USD</v>
          </cell>
          <cell r="T266" t="str">
            <v>DECEMBER, 2005</v>
          </cell>
          <cell r="U266">
            <v>38576</v>
          </cell>
          <cell r="V266" t="str">
            <v>STB/013</v>
          </cell>
          <cell r="W266" t="str">
            <v/>
          </cell>
          <cell r="Y266">
            <v>223603.76</v>
          </cell>
          <cell r="Z266">
            <v>0</v>
          </cell>
          <cell r="AA266">
            <v>0</v>
          </cell>
          <cell r="AB266">
            <v>0</v>
          </cell>
          <cell r="AC266">
            <v>0</v>
          </cell>
        </row>
        <row r="267">
          <cell r="D267">
            <v>38603</v>
          </cell>
          <cell r="F267" t="str">
            <v>CAPITAL</v>
          </cell>
          <cell r="G267" t="str">
            <v>ORC FISHING &amp; FOOD PROCESSING LIMITED</v>
          </cell>
          <cell r="H267" t="str">
            <v>VARIOUS PROC SHRIMPS AND CRAB CLAWS</v>
          </cell>
          <cell r="I267" t="str">
            <v>03.06.00.00</v>
          </cell>
          <cell r="J267" t="str">
            <v>SEPTEMBER, 2005</v>
          </cell>
          <cell r="K267" t="str">
            <v>FRANCE</v>
          </cell>
          <cell r="L267" t="str">
            <v>APAPA PORT</v>
          </cell>
          <cell r="M267">
            <v>23.9</v>
          </cell>
          <cell r="N267" t="str">
            <v>ZENITH</v>
          </cell>
          <cell r="O267">
            <v>168581.58</v>
          </cell>
          <cell r="P267">
            <v>42145.394999999997</v>
          </cell>
          <cell r="Q267">
            <v>126436.185</v>
          </cell>
          <cell r="R267">
            <v>130108.5</v>
          </cell>
          <cell r="S267" t="str">
            <v>USD</v>
          </cell>
          <cell r="T267" t="str">
            <v>DECEMBER, 2005</v>
          </cell>
          <cell r="U267">
            <v>38601</v>
          </cell>
          <cell r="V267" t="str">
            <v>ZENITH/003787</v>
          </cell>
          <cell r="W267" t="str">
            <v/>
          </cell>
          <cell r="Y267">
            <v>130108.5</v>
          </cell>
          <cell r="Z267">
            <v>0</v>
          </cell>
          <cell r="AA267">
            <v>0</v>
          </cell>
          <cell r="AB267">
            <v>0</v>
          </cell>
          <cell r="AC267">
            <v>0</v>
          </cell>
        </row>
        <row r="268">
          <cell r="D268">
            <v>38603</v>
          </cell>
          <cell r="F268" t="str">
            <v>WEMA</v>
          </cell>
          <cell r="G268" t="str">
            <v>MOBERT NIGERIA LIMITED</v>
          </cell>
          <cell r="H268" t="str">
            <v>VARIOUS PLASTIC WARES</v>
          </cell>
          <cell r="I268" t="str">
            <v>39.24.90.00</v>
          </cell>
          <cell r="J268" t="str">
            <v>SEPTEMBER, 2005</v>
          </cell>
          <cell r="K268" t="str">
            <v>MALI</v>
          </cell>
          <cell r="L268" t="str">
            <v>SEME BORDER</v>
          </cell>
          <cell r="M268">
            <v>28.4</v>
          </cell>
          <cell r="N268" t="str">
            <v>ZENITH</v>
          </cell>
          <cell r="O268">
            <v>31513.65</v>
          </cell>
          <cell r="P268">
            <v>7878.4125000000004</v>
          </cell>
          <cell r="Q268">
            <v>23635.237499999999</v>
          </cell>
          <cell r="R268">
            <v>9150.5</v>
          </cell>
          <cell r="S268" t="str">
            <v>EUR</v>
          </cell>
          <cell r="T268" t="str">
            <v>DECEMBER, 2005</v>
          </cell>
          <cell r="U268">
            <v>38589</v>
          </cell>
          <cell r="V268" t="str">
            <v>ZENITH / 005748</v>
          </cell>
          <cell r="W268" t="str">
            <v>ZENITH/ 005770</v>
          </cell>
          <cell r="Y268">
            <v>0</v>
          </cell>
          <cell r="Z268">
            <v>9150.5</v>
          </cell>
          <cell r="AA268">
            <v>0</v>
          </cell>
          <cell r="AB268">
            <v>0</v>
          </cell>
          <cell r="AC268">
            <v>0</v>
          </cell>
        </row>
        <row r="269">
          <cell r="D269">
            <v>38603</v>
          </cell>
          <cell r="F269" t="str">
            <v>CAPITAL</v>
          </cell>
          <cell r="G269" t="str">
            <v>ALKEM NIGERIA LIMITED</v>
          </cell>
          <cell r="H269" t="str">
            <v>POLYESTER STAPLE FIBRE</v>
          </cell>
          <cell r="I269" t="str">
            <v>55.03.20.00</v>
          </cell>
          <cell r="J269" t="str">
            <v>SEPTEMBER, 2005</v>
          </cell>
          <cell r="K269" t="str">
            <v>GERMANY</v>
          </cell>
          <cell r="L269" t="str">
            <v>APAPA PORT</v>
          </cell>
          <cell r="M269">
            <v>17.899999999999999</v>
          </cell>
          <cell r="N269" t="str">
            <v>ZENITH</v>
          </cell>
          <cell r="O269">
            <v>31507.119999999999</v>
          </cell>
          <cell r="P269">
            <v>7876.78</v>
          </cell>
          <cell r="Q269">
            <v>23630.34</v>
          </cell>
          <cell r="R269">
            <v>20165.82</v>
          </cell>
          <cell r="S269" t="str">
            <v>EUR</v>
          </cell>
          <cell r="T269" t="str">
            <v>DECEMBER, 2005</v>
          </cell>
          <cell r="U269">
            <v>38601</v>
          </cell>
          <cell r="V269" t="str">
            <v>ZENITH / 005022</v>
          </cell>
          <cell r="W269" t="str">
            <v/>
          </cell>
          <cell r="Y269">
            <v>0</v>
          </cell>
          <cell r="Z269">
            <v>20165.82</v>
          </cell>
          <cell r="AA269">
            <v>0</v>
          </cell>
          <cell r="AB269">
            <v>0</v>
          </cell>
          <cell r="AC269">
            <v>0</v>
          </cell>
        </row>
        <row r="270">
          <cell r="D270">
            <v>38603</v>
          </cell>
          <cell r="F270" t="str">
            <v>INTERCONTINENTAL</v>
          </cell>
          <cell r="G270" t="str">
            <v>CODINA COMPANY NIG. LIMITED</v>
          </cell>
          <cell r="H270" t="str">
            <v>FINISHED SHEEPSKINS</v>
          </cell>
          <cell r="I270" t="str">
            <v>41.05.30.00</v>
          </cell>
          <cell r="J270" t="str">
            <v>SEPTEMBER, 2005</v>
          </cell>
          <cell r="K270" t="str">
            <v>SPAIN</v>
          </cell>
          <cell r="L270" t="str">
            <v>MMIA, LAGOS</v>
          </cell>
          <cell r="M270">
            <v>8.1999999999999993</v>
          </cell>
          <cell r="N270" t="str">
            <v>ZENITH</v>
          </cell>
          <cell r="O270">
            <v>267590.49</v>
          </cell>
          <cell r="P270">
            <v>66897.622499999998</v>
          </cell>
          <cell r="Q270">
            <v>200692.86749999999</v>
          </cell>
          <cell r="R270">
            <v>171268.88</v>
          </cell>
          <cell r="S270" t="str">
            <v>EUR</v>
          </cell>
          <cell r="T270" t="str">
            <v>DECEMBER, 2005</v>
          </cell>
          <cell r="U270">
            <v>38600</v>
          </cell>
          <cell r="V270" t="str">
            <v>ZENITH/004575</v>
          </cell>
          <cell r="W270" t="str">
            <v/>
          </cell>
          <cell r="Y270">
            <v>0</v>
          </cell>
          <cell r="Z270">
            <v>171268.88</v>
          </cell>
          <cell r="AA270">
            <v>0</v>
          </cell>
          <cell r="AB270">
            <v>0</v>
          </cell>
          <cell r="AC270">
            <v>0</v>
          </cell>
        </row>
        <row r="271">
          <cell r="D271">
            <v>38603</v>
          </cell>
          <cell r="F271" t="str">
            <v>GTB</v>
          </cell>
          <cell r="G271" t="str">
            <v>GRAND FOUNDRY &amp; ENGINEERING WORKS LIMITED</v>
          </cell>
          <cell r="H271" t="str">
            <v>FERRO MOLYBDENUM LUMPS (65% MOLY MIN.)</v>
          </cell>
          <cell r="I271" t="str">
            <v>72.02.70.00</v>
          </cell>
          <cell r="J271" t="str">
            <v>SEPTEMBER, 2005</v>
          </cell>
          <cell r="K271" t="str">
            <v>UNITED ARAB EMIRATES (UAE)</v>
          </cell>
          <cell r="L271" t="str">
            <v>MMIA, LAGOS</v>
          </cell>
          <cell r="M271">
            <v>0.2</v>
          </cell>
          <cell r="N271" t="str">
            <v>GTB</v>
          </cell>
          <cell r="O271">
            <v>11948.04</v>
          </cell>
          <cell r="P271">
            <v>2987.01</v>
          </cell>
          <cell r="Q271">
            <v>8961.0300000000007</v>
          </cell>
          <cell r="R271">
            <v>9200</v>
          </cell>
          <cell r="S271" t="str">
            <v>USD</v>
          </cell>
          <cell r="T271" t="str">
            <v>DECEMBER, 2005</v>
          </cell>
          <cell r="U271">
            <v>38593</v>
          </cell>
          <cell r="V271" t="str">
            <v>GTB/0004291</v>
          </cell>
          <cell r="W271" t="str">
            <v/>
          </cell>
          <cell r="Y271">
            <v>9200</v>
          </cell>
          <cell r="Z271">
            <v>0</v>
          </cell>
          <cell r="AA271">
            <v>0</v>
          </cell>
          <cell r="AB271">
            <v>0</v>
          </cell>
          <cell r="AC271">
            <v>0</v>
          </cell>
        </row>
        <row r="272">
          <cell r="D272">
            <v>38603</v>
          </cell>
          <cell r="F272" t="str">
            <v>NBM</v>
          </cell>
          <cell r="G272" t="str">
            <v>ALKEM NIGERIA LIMITED</v>
          </cell>
          <cell r="H272" t="str">
            <v>POLYESTER STAPLE FIBRE</v>
          </cell>
          <cell r="I272" t="str">
            <v>55.03.20.00</v>
          </cell>
          <cell r="J272" t="str">
            <v>SEPTEMBER, 2005</v>
          </cell>
          <cell r="K272" t="str">
            <v>UNITED KINGDOM</v>
          </cell>
          <cell r="L272" t="str">
            <v>TINCAN ISLAND</v>
          </cell>
          <cell r="M272">
            <v>8.6999999999999993</v>
          </cell>
          <cell r="N272" t="str">
            <v>ZENITH</v>
          </cell>
          <cell r="O272">
            <v>13664.6</v>
          </cell>
          <cell r="P272">
            <v>3416.15</v>
          </cell>
          <cell r="Q272">
            <v>10248.450000000001</v>
          </cell>
          <cell r="R272">
            <v>6035.54</v>
          </cell>
          <cell r="S272" t="str">
            <v>GBP</v>
          </cell>
          <cell r="T272" t="str">
            <v>DECEMBER, 2005</v>
          </cell>
          <cell r="U272">
            <v>38600</v>
          </cell>
          <cell r="V272" t="str">
            <v>ZENITH / 005019</v>
          </cell>
          <cell r="W272" t="str">
            <v/>
          </cell>
          <cell r="Y272">
            <v>0</v>
          </cell>
          <cell r="Z272">
            <v>0</v>
          </cell>
          <cell r="AA272">
            <v>6035.54</v>
          </cell>
          <cell r="AB272">
            <v>0</v>
          </cell>
          <cell r="AC272">
            <v>0</v>
          </cell>
        </row>
        <row r="273">
          <cell r="D273">
            <v>38603</v>
          </cell>
          <cell r="F273" t="str">
            <v>IBTC</v>
          </cell>
          <cell r="G273" t="str">
            <v>WAHUM PACKAGING LIMITED</v>
          </cell>
          <cell r="H273" t="str">
            <v>WASTE PAPER</v>
          </cell>
          <cell r="I273" t="str">
            <v>47.07.00.00</v>
          </cell>
          <cell r="J273" t="str">
            <v>SEPTEMBER, 2005</v>
          </cell>
          <cell r="K273" t="str">
            <v>CHINA</v>
          </cell>
          <cell r="L273" t="str">
            <v>TINCAN ISLAND</v>
          </cell>
          <cell r="M273">
            <v>32</v>
          </cell>
          <cell r="N273" t="str">
            <v>ZENITH</v>
          </cell>
          <cell r="O273">
            <v>1575.57</v>
          </cell>
          <cell r="P273">
            <v>393.89249999999998</v>
          </cell>
          <cell r="Q273">
            <v>1181.6775</v>
          </cell>
          <cell r="R273">
            <v>1216</v>
          </cell>
          <cell r="S273" t="str">
            <v>USD</v>
          </cell>
          <cell r="T273" t="str">
            <v>DECEMBER, 2005</v>
          </cell>
          <cell r="U273">
            <v>38596</v>
          </cell>
          <cell r="V273" t="str">
            <v>ZENITH/005423</v>
          </cell>
          <cell r="W273" t="str">
            <v/>
          </cell>
          <cell r="Y273">
            <v>1216</v>
          </cell>
          <cell r="Z273">
            <v>0</v>
          </cell>
          <cell r="AA273">
            <v>0</v>
          </cell>
          <cell r="AB273">
            <v>0</v>
          </cell>
          <cell r="AC273">
            <v>0</v>
          </cell>
        </row>
        <row r="274">
          <cell r="D274">
            <v>38603</v>
          </cell>
          <cell r="F274" t="str">
            <v>CITIZENS</v>
          </cell>
          <cell r="G274" t="str">
            <v>SALINI NIGERIA LIMITED</v>
          </cell>
          <cell r="H274" t="str">
            <v>USED BULLDOZER CATERPILLAR DSR PLUS RIPPER ID BLADE AND ARM &amp; SPARE PARTS</v>
          </cell>
          <cell r="I274" t="str">
            <v>84.29.19.00</v>
          </cell>
          <cell r="J274" t="str">
            <v>SEPTEMBER, 2005</v>
          </cell>
          <cell r="K274" t="str">
            <v>SIERRA LEONE</v>
          </cell>
          <cell r="L274" t="str">
            <v>TINCAN ISLAND</v>
          </cell>
          <cell r="M274">
            <v>37.799999999999997</v>
          </cell>
          <cell r="N274" t="str">
            <v>PRUDENT</v>
          </cell>
          <cell r="O274">
            <v>132052.38</v>
          </cell>
          <cell r="P274">
            <v>33013.095000000001</v>
          </cell>
          <cell r="Q274">
            <v>99039.285000000003</v>
          </cell>
          <cell r="R274">
            <v>79430</v>
          </cell>
          <cell r="S274" t="str">
            <v>EUR</v>
          </cell>
          <cell r="T274" t="str">
            <v>DECEMBER, 2005</v>
          </cell>
          <cell r="U274">
            <v>38601</v>
          </cell>
          <cell r="V274" t="str">
            <v>PRUDENT/3238300</v>
          </cell>
          <cell r="W274" t="str">
            <v/>
          </cell>
          <cell r="Y274">
            <v>0</v>
          </cell>
          <cell r="Z274">
            <v>79430</v>
          </cell>
          <cell r="AA274">
            <v>0</v>
          </cell>
          <cell r="AB274">
            <v>0</v>
          </cell>
          <cell r="AC274">
            <v>0</v>
          </cell>
        </row>
        <row r="275">
          <cell r="D275">
            <v>38603</v>
          </cell>
          <cell r="F275" t="str">
            <v>ZENITH</v>
          </cell>
          <cell r="G275" t="str">
            <v>MINL LIMITED</v>
          </cell>
          <cell r="H275" t="str">
            <v>SECONDARY ALUMINIUM ALLOY INGOTS</v>
          </cell>
          <cell r="I275" t="str">
            <v>76.01.20.00</v>
          </cell>
          <cell r="J275" t="str">
            <v>SEPTEMBER, 2005</v>
          </cell>
          <cell r="K275" t="str">
            <v>MALAYSIA</v>
          </cell>
          <cell r="L275" t="str">
            <v>APAPA PORT</v>
          </cell>
          <cell r="M275">
            <v>127.3</v>
          </cell>
          <cell r="N275" t="str">
            <v>ZENITH</v>
          </cell>
          <cell r="O275">
            <v>254156.74</v>
          </cell>
          <cell r="P275">
            <v>63539.184999999998</v>
          </cell>
          <cell r="Q275">
            <v>190617.55499999999</v>
          </cell>
          <cell r="R275">
            <v>196154</v>
          </cell>
          <cell r="S275" t="str">
            <v>USD</v>
          </cell>
          <cell r="T275" t="str">
            <v>DECEMBER, 2005</v>
          </cell>
          <cell r="U275">
            <v>38602</v>
          </cell>
          <cell r="V275" t="str">
            <v>ZENITH/005629</v>
          </cell>
          <cell r="W275" t="str">
            <v/>
          </cell>
          <cell r="Y275">
            <v>196154</v>
          </cell>
          <cell r="Z275">
            <v>0</v>
          </cell>
          <cell r="AA275">
            <v>0</v>
          </cell>
          <cell r="AB275">
            <v>0</v>
          </cell>
          <cell r="AC275">
            <v>0</v>
          </cell>
        </row>
        <row r="276">
          <cell r="D276">
            <v>38603</v>
          </cell>
          <cell r="F276" t="str">
            <v>UTB</v>
          </cell>
          <cell r="G276" t="str">
            <v>BEL PAPYRUS LIMITED</v>
          </cell>
          <cell r="H276" t="str">
            <v>TOILET PAPER PRIME PULP RECYCLED WHITE</v>
          </cell>
          <cell r="I276" t="str">
            <v>48.03.11.00</v>
          </cell>
          <cell r="J276" t="str">
            <v>SEPTEMBER, 2005</v>
          </cell>
          <cell r="K276" t="str">
            <v>ANGOLA</v>
          </cell>
          <cell r="L276" t="str">
            <v>APAPA PORT</v>
          </cell>
          <cell r="M276">
            <v>81.2</v>
          </cell>
          <cell r="N276" t="str">
            <v>ZENITH</v>
          </cell>
          <cell r="O276">
            <v>123642.17</v>
          </cell>
          <cell r="P276">
            <v>30910.5425</v>
          </cell>
          <cell r="Q276">
            <v>92731.627500000002</v>
          </cell>
          <cell r="R276">
            <v>95495.12</v>
          </cell>
          <cell r="S276" t="str">
            <v>USD</v>
          </cell>
          <cell r="T276" t="str">
            <v>DECEMBER, 2005</v>
          </cell>
          <cell r="U276">
            <v>38594</v>
          </cell>
          <cell r="V276" t="str">
            <v>ZENITH / 005764</v>
          </cell>
          <cell r="W276" t="str">
            <v>ZENITH / 005776</v>
          </cell>
          <cell r="Y276">
            <v>95495.12</v>
          </cell>
          <cell r="Z276">
            <v>0</v>
          </cell>
          <cell r="AA276">
            <v>0</v>
          </cell>
          <cell r="AB276">
            <v>0</v>
          </cell>
          <cell r="AC276">
            <v>0</v>
          </cell>
        </row>
        <row r="277">
          <cell r="D277">
            <v>38603</v>
          </cell>
          <cell r="F277" t="str">
            <v>UBA</v>
          </cell>
          <cell r="G277" t="str">
            <v>SAPELE INTEGRATED INDUSTRIES LIMITED</v>
          </cell>
          <cell r="H277" t="str">
            <v>NIGERIAN SPECIFIED RUBBER (NSR 10)</v>
          </cell>
          <cell r="I277" t="str">
            <v>40.01.22.00</v>
          </cell>
          <cell r="J277" t="str">
            <v>SEPTEMBER, 2005</v>
          </cell>
          <cell r="K277" t="str">
            <v>SPAIN</v>
          </cell>
          <cell r="L277" t="str">
            <v>APAPA PORT</v>
          </cell>
          <cell r="M277">
            <v>108.4</v>
          </cell>
          <cell r="N277" t="str">
            <v>UBA</v>
          </cell>
          <cell r="O277">
            <v>188888.11</v>
          </cell>
          <cell r="P277">
            <v>47222.027499999997</v>
          </cell>
          <cell r="Q277">
            <v>141666.08249999999</v>
          </cell>
          <cell r="R277">
            <v>142128</v>
          </cell>
          <cell r="S277" t="str">
            <v>USD</v>
          </cell>
          <cell r="T277" t="str">
            <v>DECEMBER, 2005</v>
          </cell>
          <cell r="U277">
            <v>38574</v>
          </cell>
          <cell r="V277" t="str">
            <v>UBA/0000538</v>
          </cell>
          <cell r="W277" t="str">
            <v/>
          </cell>
          <cell r="Y277">
            <v>142128</v>
          </cell>
          <cell r="Z277">
            <v>0</v>
          </cell>
          <cell r="AA277">
            <v>0</v>
          </cell>
          <cell r="AB277">
            <v>0</v>
          </cell>
          <cell r="AC277">
            <v>0</v>
          </cell>
        </row>
        <row r="278">
          <cell r="D278">
            <v>38603</v>
          </cell>
          <cell r="F278" t="str">
            <v>IBTC</v>
          </cell>
          <cell r="G278" t="str">
            <v>WAHUM PACKAGING LIMITED</v>
          </cell>
          <cell r="H278" t="str">
            <v>WASTE PAPER</v>
          </cell>
          <cell r="I278" t="str">
            <v>47.07.00.00</v>
          </cell>
          <cell r="J278" t="str">
            <v>SEPTEMBER, 2005</v>
          </cell>
          <cell r="K278" t="str">
            <v>CHINA</v>
          </cell>
          <cell r="L278" t="str">
            <v>APAPA PORT</v>
          </cell>
          <cell r="M278">
            <v>192</v>
          </cell>
          <cell r="N278" t="str">
            <v>ZENITH</v>
          </cell>
          <cell r="O278">
            <v>9453.43</v>
          </cell>
          <cell r="P278">
            <v>2363.3575000000001</v>
          </cell>
          <cell r="Q278">
            <v>7090.0725000000002</v>
          </cell>
          <cell r="R278">
            <v>7296</v>
          </cell>
          <cell r="S278" t="str">
            <v>USD</v>
          </cell>
          <cell r="T278" t="str">
            <v>DECEMBER, 2005</v>
          </cell>
          <cell r="U278">
            <v>38596</v>
          </cell>
          <cell r="V278" t="str">
            <v>ZENITH/005424</v>
          </cell>
          <cell r="W278" t="str">
            <v/>
          </cell>
          <cell r="Y278">
            <v>7296</v>
          </cell>
          <cell r="Z278">
            <v>0</v>
          </cell>
          <cell r="AA278">
            <v>0</v>
          </cell>
          <cell r="AB278">
            <v>0</v>
          </cell>
          <cell r="AC278">
            <v>0</v>
          </cell>
        </row>
        <row r="279">
          <cell r="D279">
            <v>38602</v>
          </cell>
          <cell r="F279" t="str">
            <v>ZENITH</v>
          </cell>
          <cell r="G279" t="str">
            <v>MINL LIMITED</v>
          </cell>
          <cell r="H279" t="str">
            <v>SECONDARY ALUMINIUM INGOTS</v>
          </cell>
          <cell r="I279" t="str">
            <v>76.01.10.00</v>
          </cell>
          <cell r="J279" t="str">
            <v>SEPTEMBER, 2005</v>
          </cell>
          <cell r="K279" t="str">
            <v>INDIA</v>
          </cell>
          <cell r="L279" t="str">
            <v>APAPA PORT</v>
          </cell>
          <cell r="M279">
            <v>104.2</v>
          </cell>
          <cell r="N279" t="str">
            <v>ZENITH</v>
          </cell>
          <cell r="O279">
            <v>192047.35999999999</v>
          </cell>
          <cell r="P279">
            <v>48011.839999999997</v>
          </cell>
          <cell r="Q279">
            <v>144035.51999999999</v>
          </cell>
          <cell r="R279">
            <v>145082.65</v>
          </cell>
          <cell r="S279" t="str">
            <v>USD</v>
          </cell>
          <cell r="T279" t="str">
            <v>DECEMBER, 2005</v>
          </cell>
          <cell r="U279">
            <v>38597</v>
          </cell>
          <cell r="V279" t="str">
            <v>ZENITH/005628</v>
          </cell>
          <cell r="W279" t="str">
            <v/>
          </cell>
          <cell r="Y279">
            <v>145082.65</v>
          </cell>
          <cell r="Z279">
            <v>0</v>
          </cell>
          <cell r="AA279">
            <v>0</v>
          </cell>
          <cell r="AB279">
            <v>0</v>
          </cell>
          <cell r="AC279">
            <v>0</v>
          </cell>
        </row>
        <row r="280">
          <cell r="D280">
            <v>38604</v>
          </cell>
          <cell r="F280" t="str">
            <v>CHARTERED</v>
          </cell>
          <cell r="G280" t="str">
            <v>OLAM NIGERIA LIMITED</v>
          </cell>
          <cell r="H280" t="str">
            <v>NIGERIAN CASHEW NUT KERNELS</v>
          </cell>
          <cell r="I280" t="str">
            <v>08.01.32.00</v>
          </cell>
          <cell r="J280" t="str">
            <v>SEPTEMBER, 2005</v>
          </cell>
          <cell r="K280" t="str">
            <v>VIETNAM</v>
          </cell>
          <cell r="L280" t="str">
            <v>APAPA PORT</v>
          </cell>
          <cell r="M280">
            <v>506.5</v>
          </cell>
          <cell r="N280" t="str">
            <v>DIAMOND</v>
          </cell>
          <cell r="O280">
            <v>830062.5</v>
          </cell>
          <cell r="P280">
            <v>207515.625</v>
          </cell>
          <cell r="Q280">
            <v>622546.875</v>
          </cell>
          <cell r="R280">
            <v>624675</v>
          </cell>
          <cell r="S280" t="str">
            <v>USD</v>
          </cell>
          <cell r="T280" t="str">
            <v>DECEMBER, 2005</v>
          </cell>
          <cell r="U280">
            <v>38490</v>
          </cell>
          <cell r="V280" t="str">
            <v>DBL/0001619</v>
          </cell>
          <cell r="W280" t="str">
            <v/>
          </cell>
          <cell r="Y280">
            <v>624675</v>
          </cell>
          <cell r="Z280">
            <v>0</v>
          </cell>
          <cell r="AA280">
            <v>0</v>
          </cell>
          <cell r="AB280">
            <v>0</v>
          </cell>
          <cell r="AC280">
            <v>0</v>
          </cell>
        </row>
        <row r="281">
          <cell r="D281">
            <v>38604</v>
          </cell>
          <cell r="F281" t="str">
            <v>NIB</v>
          </cell>
          <cell r="G281" t="str">
            <v>OLAM NIGERIA LIMITED</v>
          </cell>
          <cell r="H281" t="str">
            <v>NIGERIAN CASHEW NUTS KERNELS</v>
          </cell>
          <cell r="I281" t="str">
            <v>08.01.32.00</v>
          </cell>
          <cell r="J281" t="str">
            <v>SEPTEMBER, 2005</v>
          </cell>
          <cell r="K281" t="str">
            <v>VIETNAM</v>
          </cell>
          <cell r="L281" t="str">
            <v>APAPA PORT</v>
          </cell>
          <cell r="M281">
            <v>506.7</v>
          </cell>
          <cell r="N281" t="str">
            <v>DIAMOND</v>
          </cell>
          <cell r="O281">
            <v>830187.5</v>
          </cell>
          <cell r="P281">
            <v>207546.875</v>
          </cell>
          <cell r="Q281">
            <v>622640.625</v>
          </cell>
          <cell r="R281">
            <v>624987.5</v>
          </cell>
          <cell r="S281" t="str">
            <v>USD</v>
          </cell>
          <cell r="T281" t="str">
            <v>DECEMBER, 2005</v>
          </cell>
          <cell r="U281">
            <v>38509</v>
          </cell>
          <cell r="V281" t="str">
            <v>DBL/0001625</v>
          </cell>
          <cell r="W281" t="str">
            <v/>
          </cell>
          <cell r="Y281">
            <v>624987.5</v>
          </cell>
          <cell r="Z281">
            <v>0</v>
          </cell>
          <cell r="AA281">
            <v>0</v>
          </cell>
          <cell r="AB281">
            <v>0</v>
          </cell>
          <cell r="AC281">
            <v>0</v>
          </cell>
        </row>
        <row r="282">
          <cell r="D282">
            <v>38604</v>
          </cell>
          <cell r="F282" t="str">
            <v>CHARTERED</v>
          </cell>
          <cell r="G282" t="str">
            <v>OLAM NIGERIA LIMITED</v>
          </cell>
          <cell r="H282" t="str">
            <v>NIGERIAN CASHEW NUT KERNELS</v>
          </cell>
          <cell r="I282" t="str">
            <v>08.01.32.00</v>
          </cell>
          <cell r="J282" t="str">
            <v>SEPTEMBER, 2005</v>
          </cell>
          <cell r="K282" t="str">
            <v>VIETNAM</v>
          </cell>
          <cell r="L282" t="str">
            <v>APAPA PORT</v>
          </cell>
          <cell r="M282">
            <v>506.7</v>
          </cell>
          <cell r="N282" t="str">
            <v>DIAMOND</v>
          </cell>
          <cell r="O282">
            <v>830062.5</v>
          </cell>
          <cell r="P282">
            <v>207515.625</v>
          </cell>
          <cell r="Q282">
            <v>622546.875</v>
          </cell>
          <cell r="R282">
            <v>624962.5</v>
          </cell>
          <cell r="S282" t="str">
            <v>USD</v>
          </cell>
          <cell r="T282" t="str">
            <v>DECEMBER, 2005</v>
          </cell>
          <cell r="U282">
            <v>38490</v>
          </cell>
          <cell r="V282" t="str">
            <v>DBL/0001619</v>
          </cell>
          <cell r="W282" t="str">
            <v/>
          </cell>
          <cell r="Y282">
            <v>624962.5</v>
          </cell>
          <cell r="Z282">
            <v>0</v>
          </cell>
          <cell r="AA282">
            <v>0</v>
          </cell>
          <cell r="AB282">
            <v>0</v>
          </cell>
          <cell r="AC282">
            <v>0</v>
          </cell>
        </row>
        <row r="283">
          <cell r="D283">
            <v>38604</v>
          </cell>
          <cell r="F283" t="str">
            <v>CHARTERED</v>
          </cell>
          <cell r="G283" t="str">
            <v>OLAM NIGERIA LIMITED</v>
          </cell>
          <cell r="H283" t="str">
            <v>NIGERIAN CASHEW NUT KERNELS</v>
          </cell>
          <cell r="I283" t="str">
            <v>08.01.32.00</v>
          </cell>
          <cell r="J283" t="str">
            <v>SEPTEMBER, 2005</v>
          </cell>
          <cell r="K283" t="str">
            <v>VIETNAM</v>
          </cell>
          <cell r="L283" t="str">
            <v>APAPA PORT</v>
          </cell>
          <cell r="M283">
            <v>506.2</v>
          </cell>
          <cell r="N283" t="str">
            <v>DIAMOND</v>
          </cell>
          <cell r="O283">
            <v>830062.5</v>
          </cell>
          <cell r="P283">
            <v>207515.625</v>
          </cell>
          <cell r="Q283">
            <v>622546.875</v>
          </cell>
          <cell r="R283">
            <v>624525</v>
          </cell>
          <cell r="S283" t="str">
            <v>USD</v>
          </cell>
          <cell r="T283" t="str">
            <v>DECEMBER, 2005</v>
          </cell>
          <cell r="U283">
            <v>38490</v>
          </cell>
          <cell r="V283" t="str">
            <v>DBL/0001619</v>
          </cell>
          <cell r="W283" t="str">
            <v/>
          </cell>
          <cell r="Y283">
            <v>624525</v>
          </cell>
          <cell r="Z283">
            <v>0</v>
          </cell>
          <cell r="AA283">
            <v>0</v>
          </cell>
          <cell r="AB283">
            <v>0</v>
          </cell>
          <cell r="AC283">
            <v>0</v>
          </cell>
        </row>
        <row r="284">
          <cell r="D284">
            <v>38604</v>
          </cell>
          <cell r="F284" t="str">
            <v>CHARTERED</v>
          </cell>
          <cell r="G284" t="str">
            <v>OLAM NIGERIA LIMITED</v>
          </cell>
          <cell r="H284" t="str">
            <v>NIGERIAN COCOA BEANS</v>
          </cell>
          <cell r="I284" t="str">
            <v>18.01.00.00</v>
          </cell>
          <cell r="J284" t="str">
            <v>SEPTEMBER, 2005</v>
          </cell>
          <cell r="K284" t="str">
            <v>MALAYSIA</v>
          </cell>
          <cell r="L284" t="str">
            <v>APAPA PORT</v>
          </cell>
          <cell r="M284">
            <v>101.6</v>
          </cell>
          <cell r="N284" t="str">
            <v>DIAMOND</v>
          </cell>
          <cell r="O284">
            <v>259116</v>
          </cell>
          <cell r="P284">
            <v>64779</v>
          </cell>
          <cell r="Q284">
            <v>194337</v>
          </cell>
          <cell r="R284">
            <v>195000</v>
          </cell>
          <cell r="S284" t="str">
            <v>USD</v>
          </cell>
          <cell r="T284" t="str">
            <v>DECEMBER, 2005</v>
          </cell>
          <cell r="U284">
            <v>38533</v>
          </cell>
          <cell r="V284" t="str">
            <v>DBL / 0001642</v>
          </cell>
          <cell r="W284" t="str">
            <v/>
          </cell>
          <cell r="Y284">
            <v>195000</v>
          </cell>
          <cell r="Z284">
            <v>0</v>
          </cell>
          <cell r="AA284">
            <v>0</v>
          </cell>
          <cell r="AB284">
            <v>0</v>
          </cell>
          <cell r="AC284">
            <v>0</v>
          </cell>
        </row>
        <row r="285">
          <cell r="D285">
            <v>38604</v>
          </cell>
          <cell r="F285" t="str">
            <v>NIB</v>
          </cell>
          <cell r="G285" t="str">
            <v>OLAM NIGERIA LIMITED</v>
          </cell>
          <cell r="H285" t="str">
            <v>NIGERIAN POLISHED AND HULLED SESAME SEEDS</v>
          </cell>
          <cell r="I285" t="str">
            <v>12.07.40.00</v>
          </cell>
          <cell r="J285" t="str">
            <v>SEPTEMBER, 2005</v>
          </cell>
          <cell r="K285" t="str">
            <v>JAPAN</v>
          </cell>
          <cell r="L285" t="str">
            <v>APAPA PORT</v>
          </cell>
          <cell r="M285">
            <v>198</v>
          </cell>
          <cell r="N285" t="str">
            <v>DIAMOND</v>
          </cell>
          <cell r="O285">
            <v>210450.24</v>
          </cell>
          <cell r="P285">
            <v>52612.56</v>
          </cell>
          <cell r="Q285">
            <v>157837.68</v>
          </cell>
          <cell r="R285">
            <v>158400</v>
          </cell>
          <cell r="S285" t="str">
            <v>USD</v>
          </cell>
          <cell r="T285" t="str">
            <v>DECEMBER, 2005</v>
          </cell>
          <cell r="U285">
            <v>38411</v>
          </cell>
          <cell r="V285" t="str">
            <v>DBL/0002090</v>
          </cell>
          <cell r="W285" t="str">
            <v/>
          </cell>
          <cell r="Y285">
            <v>158400</v>
          </cell>
          <cell r="Z285">
            <v>0</v>
          </cell>
          <cell r="AA285">
            <v>0</v>
          </cell>
          <cell r="AB285">
            <v>0</v>
          </cell>
          <cell r="AC285">
            <v>0</v>
          </cell>
        </row>
        <row r="286">
          <cell r="D286">
            <v>38604</v>
          </cell>
          <cell r="F286" t="str">
            <v>SCB</v>
          </cell>
          <cell r="G286" t="str">
            <v>CARGILL VENTURES</v>
          </cell>
          <cell r="H286" t="str">
            <v>GOOD FERMENTED NIGERIAN COCOA BEANS</v>
          </cell>
          <cell r="I286" t="str">
            <v>18.01.00.00</v>
          </cell>
          <cell r="J286" t="str">
            <v>SEPTEMBER, 2005</v>
          </cell>
          <cell r="K286" t="str">
            <v>NETHERLANDS</v>
          </cell>
          <cell r="L286" t="str">
            <v>APAPA PORT</v>
          </cell>
          <cell r="M286">
            <v>99</v>
          </cell>
          <cell r="N286" t="str">
            <v>ZENITH</v>
          </cell>
          <cell r="O286">
            <v>173419.08</v>
          </cell>
          <cell r="P286">
            <v>43354.77</v>
          </cell>
          <cell r="Q286">
            <v>130064.31</v>
          </cell>
          <cell r="R286">
            <v>132503.57999999999</v>
          </cell>
          <cell r="S286" t="str">
            <v>USD</v>
          </cell>
          <cell r="T286" t="str">
            <v>DECEMBER, 2005</v>
          </cell>
          <cell r="U286">
            <v>38596</v>
          </cell>
          <cell r="V286" t="str">
            <v>ZENITH/005016</v>
          </cell>
          <cell r="W286" t="str">
            <v/>
          </cell>
          <cell r="Y286">
            <v>132503.57999999999</v>
          </cell>
          <cell r="Z286">
            <v>0</v>
          </cell>
          <cell r="AA286">
            <v>0</v>
          </cell>
          <cell r="AB286">
            <v>0</v>
          </cell>
          <cell r="AC286">
            <v>0</v>
          </cell>
        </row>
        <row r="287">
          <cell r="D287">
            <v>38604</v>
          </cell>
          <cell r="F287" t="str">
            <v>CITIBANK</v>
          </cell>
          <cell r="G287" t="str">
            <v>NIGERIAN BREWERIES PLC</v>
          </cell>
          <cell r="H287" t="str">
            <v>STAR AND GULDER LARGER BEER</v>
          </cell>
          <cell r="I287" t="str">
            <v>22.03.00.00</v>
          </cell>
          <cell r="J287" t="str">
            <v>SEPTEMBER, 2005</v>
          </cell>
          <cell r="K287" t="str">
            <v>UNITED KINGDOM</v>
          </cell>
          <cell r="L287" t="str">
            <v>APAPA PORT</v>
          </cell>
          <cell r="M287">
            <v>61.2</v>
          </cell>
          <cell r="N287" t="str">
            <v>ZENITH</v>
          </cell>
          <cell r="O287">
            <v>42014.63</v>
          </cell>
          <cell r="P287">
            <v>10503.657499999999</v>
          </cell>
          <cell r="Q287">
            <v>31510.9725</v>
          </cell>
          <cell r="R287">
            <v>18564</v>
          </cell>
          <cell r="S287" t="str">
            <v>GBP</v>
          </cell>
          <cell r="T287" t="str">
            <v>DECEMBER, 2005</v>
          </cell>
          <cell r="U287">
            <v>38601</v>
          </cell>
          <cell r="V287" t="str">
            <v>ZENITH/002192</v>
          </cell>
          <cell r="W287" t="str">
            <v/>
          </cell>
          <cell r="Y287">
            <v>0</v>
          </cell>
          <cell r="Z287">
            <v>0</v>
          </cell>
          <cell r="AA287">
            <v>18564</v>
          </cell>
          <cell r="AB287">
            <v>0</v>
          </cell>
          <cell r="AC287">
            <v>0</v>
          </cell>
        </row>
        <row r="288">
          <cell r="D288">
            <v>38604</v>
          </cell>
          <cell r="F288" t="str">
            <v>NIB</v>
          </cell>
          <cell r="G288" t="str">
            <v>OLAM NIGERIA LIMITED</v>
          </cell>
          <cell r="H288" t="str">
            <v>NIGERIAN RAW COTTON LINT</v>
          </cell>
          <cell r="I288" t="str">
            <v>52.01.00.00</v>
          </cell>
          <cell r="J288" t="str">
            <v>SEPTEMBER, 2005</v>
          </cell>
          <cell r="K288" t="str">
            <v>BANGLADESH</v>
          </cell>
          <cell r="L288" t="str">
            <v>APAPA PORT</v>
          </cell>
          <cell r="M288">
            <v>41.7</v>
          </cell>
          <cell r="N288" t="str">
            <v>DIAMOND</v>
          </cell>
          <cell r="O288">
            <v>74396</v>
          </cell>
          <cell r="P288">
            <v>18599</v>
          </cell>
          <cell r="Q288">
            <v>55797</v>
          </cell>
          <cell r="R288">
            <v>55720</v>
          </cell>
          <cell r="S288" t="str">
            <v>USD</v>
          </cell>
          <cell r="T288" t="str">
            <v>DECEMBER, 2005</v>
          </cell>
          <cell r="U288">
            <v>38357</v>
          </cell>
          <cell r="V288" t="str">
            <v>DBL/0002062</v>
          </cell>
          <cell r="W288" t="str">
            <v/>
          </cell>
          <cell r="Y288">
            <v>55720</v>
          </cell>
          <cell r="Z288">
            <v>0</v>
          </cell>
          <cell r="AA288">
            <v>0</v>
          </cell>
          <cell r="AB288">
            <v>0</v>
          </cell>
          <cell r="AC288">
            <v>0</v>
          </cell>
        </row>
        <row r="289">
          <cell r="D289">
            <v>38604</v>
          </cell>
          <cell r="F289" t="str">
            <v>CHARTERED</v>
          </cell>
          <cell r="G289" t="str">
            <v>INTERNATIONAL TEXTILE INDUSTRIES (NIG) LTD</v>
          </cell>
          <cell r="H289" t="str">
            <v>VARIOUS COLOURS OF ART 39002 AND SCH STRIP (TEXTILE FABRIC)</v>
          </cell>
          <cell r="I289" t="str">
            <v>55.16.94.00</v>
          </cell>
          <cell r="J289" t="str">
            <v>SEPTEMBER, 2005</v>
          </cell>
          <cell r="K289" t="str">
            <v>BENIN</v>
          </cell>
          <cell r="L289" t="str">
            <v>APAPA PORT</v>
          </cell>
          <cell r="M289">
            <v>1.1000000000000001</v>
          </cell>
          <cell r="N289" t="str">
            <v>ZENITH</v>
          </cell>
          <cell r="O289">
            <v>5349</v>
          </cell>
          <cell r="P289">
            <v>1337.25</v>
          </cell>
          <cell r="Q289">
            <v>4011.75</v>
          </cell>
          <cell r="R289">
            <v>4065.18</v>
          </cell>
          <cell r="S289" t="str">
            <v>USD</v>
          </cell>
          <cell r="T289" t="str">
            <v>DECEMBER, 2005</v>
          </cell>
          <cell r="U289">
            <v>38567</v>
          </cell>
          <cell r="V289" t="str">
            <v>ZENITH/0000368</v>
          </cell>
          <cell r="W289" t="str">
            <v/>
          </cell>
          <cell r="Y289">
            <v>4065.18</v>
          </cell>
          <cell r="Z289">
            <v>0</v>
          </cell>
          <cell r="AA289">
            <v>0</v>
          </cell>
          <cell r="AB289">
            <v>0</v>
          </cell>
          <cell r="AC289">
            <v>0</v>
          </cell>
        </row>
        <row r="290">
          <cell r="D290">
            <v>38604</v>
          </cell>
          <cell r="F290" t="str">
            <v>MAGNUM</v>
          </cell>
          <cell r="G290" t="str">
            <v>UNITED FISHERIES LIMITED</v>
          </cell>
          <cell r="H290" t="str">
            <v>FROZEN SHRIMPS, CRAB LEGS AND CUTTLE FISH</v>
          </cell>
          <cell r="I290" t="str">
            <v>03.06.13.00</v>
          </cell>
          <cell r="J290" t="str">
            <v>SEPTEMBER, 2005</v>
          </cell>
          <cell r="K290" t="str">
            <v>GREECE</v>
          </cell>
          <cell r="L290" t="str">
            <v>APAPA PORT</v>
          </cell>
          <cell r="M290">
            <v>21.6</v>
          </cell>
          <cell r="N290" t="str">
            <v>NUB</v>
          </cell>
          <cell r="O290">
            <v>153474.64000000001</v>
          </cell>
          <cell r="P290">
            <v>38368.660000000003</v>
          </cell>
          <cell r="Q290">
            <v>115105.98</v>
          </cell>
          <cell r="R290">
            <v>115694.6</v>
          </cell>
          <cell r="S290" t="str">
            <v>USD</v>
          </cell>
          <cell r="T290" t="str">
            <v>DECEMBER, 2005</v>
          </cell>
          <cell r="U290">
            <v>38586</v>
          </cell>
          <cell r="V290" t="str">
            <v>NUB/00076</v>
          </cell>
          <cell r="W290" t="str">
            <v>NUB/00082</v>
          </cell>
          <cell r="Y290">
            <v>115694.6</v>
          </cell>
          <cell r="Z290">
            <v>0</v>
          </cell>
          <cell r="AA290">
            <v>0</v>
          </cell>
          <cell r="AB290">
            <v>0</v>
          </cell>
          <cell r="AC290">
            <v>0</v>
          </cell>
        </row>
        <row r="291">
          <cell r="D291">
            <v>38604</v>
          </cell>
          <cell r="F291" t="str">
            <v>GTB</v>
          </cell>
          <cell r="G291" t="str">
            <v>UNITED SPINNERS NIGERIA LIMITED</v>
          </cell>
          <cell r="H291" t="str">
            <v>NE 24/2 COTTON CARDED YARN NORMAL TWIST</v>
          </cell>
          <cell r="I291" t="str">
            <v>52.03.00.00</v>
          </cell>
          <cell r="J291" t="str">
            <v>SEPTEMBER, 2005</v>
          </cell>
          <cell r="K291" t="str">
            <v>PORTUGAL</v>
          </cell>
          <cell r="L291" t="str">
            <v>APAPA PORT</v>
          </cell>
          <cell r="M291">
            <v>16.7</v>
          </cell>
          <cell r="N291" t="str">
            <v>GTB</v>
          </cell>
          <cell r="O291">
            <v>42653.15</v>
          </cell>
          <cell r="P291">
            <v>10663.2875</v>
          </cell>
          <cell r="Q291">
            <v>31989.862499999999</v>
          </cell>
          <cell r="R291">
            <v>26611.01</v>
          </cell>
          <cell r="S291" t="str">
            <v>EUR</v>
          </cell>
          <cell r="T291" t="str">
            <v>DECEMBER, 2005</v>
          </cell>
          <cell r="U291">
            <v>38473</v>
          </cell>
          <cell r="V291" t="str">
            <v>GTB/0002859</v>
          </cell>
          <cell r="W291" t="str">
            <v/>
          </cell>
          <cell r="Y291">
            <v>0</v>
          </cell>
          <cell r="Z291">
            <v>26611.01</v>
          </cell>
          <cell r="AA291">
            <v>0</v>
          </cell>
          <cell r="AB291">
            <v>0</v>
          </cell>
          <cell r="AC291">
            <v>0</v>
          </cell>
        </row>
        <row r="292">
          <cell r="D292">
            <v>38604</v>
          </cell>
          <cell r="F292" t="str">
            <v>ZENITH</v>
          </cell>
          <cell r="G292" t="str">
            <v>PROCTER &amp; GAMBLE NIGERIA LIMITED</v>
          </cell>
          <cell r="H292" t="str">
            <v>ALWAYS SANITARY PADS</v>
          </cell>
          <cell r="I292" t="str">
            <v>48.18.40.00</v>
          </cell>
          <cell r="J292" t="str">
            <v>SEPTEMBER, 2005</v>
          </cell>
          <cell r="K292" t="str">
            <v>GHANA</v>
          </cell>
          <cell r="L292" t="str">
            <v>APAPA PORT</v>
          </cell>
          <cell r="M292">
            <v>20.3</v>
          </cell>
          <cell r="N292" t="str">
            <v>ZENITH</v>
          </cell>
          <cell r="O292">
            <v>127945.79</v>
          </cell>
          <cell r="P292">
            <v>31986.447499999998</v>
          </cell>
          <cell r="Q292">
            <v>95959.342499999999</v>
          </cell>
          <cell r="R292">
            <v>98746.46</v>
          </cell>
          <cell r="S292" t="str">
            <v>USD</v>
          </cell>
          <cell r="T292" t="str">
            <v>DECEMBER, 2005</v>
          </cell>
          <cell r="U292">
            <v>38596</v>
          </cell>
          <cell r="V292" t="str">
            <v>ZENITH / 005422</v>
          </cell>
          <cell r="W292" t="str">
            <v/>
          </cell>
          <cell r="Y292">
            <v>98746.46</v>
          </cell>
          <cell r="Z292">
            <v>0</v>
          </cell>
          <cell r="AA292">
            <v>0</v>
          </cell>
          <cell r="AB292">
            <v>0</v>
          </cell>
          <cell r="AC292">
            <v>0</v>
          </cell>
        </row>
        <row r="293">
          <cell r="D293">
            <v>38604</v>
          </cell>
          <cell r="F293" t="str">
            <v>PLATINUM</v>
          </cell>
          <cell r="G293" t="str">
            <v>UNION AUTO PARTS MANUFACTURING CO. LIMITED.</v>
          </cell>
          <cell r="H293" t="str">
            <v>PURE LEAD INGOTS 99.97% MIN. PURITY</v>
          </cell>
          <cell r="I293" t="str">
            <v>78.01.00.00</v>
          </cell>
          <cell r="J293" t="str">
            <v>SEPTEMBER, 2005</v>
          </cell>
          <cell r="K293" t="str">
            <v>INDIA</v>
          </cell>
          <cell r="L293" t="str">
            <v>APAPA PORT</v>
          </cell>
          <cell r="M293">
            <v>143.19999999999999</v>
          </cell>
          <cell r="N293" t="str">
            <v>ZENITH</v>
          </cell>
          <cell r="O293">
            <v>191786.92</v>
          </cell>
          <cell r="P293">
            <v>47946.73</v>
          </cell>
          <cell r="Q293">
            <v>143840.19</v>
          </cell>
          <cell r="R293">
            <v>147189.04</v>
          </cell>
          <cell r="S293" t="str">
            <v>USD</v>
          </cell>
          <cell r="T293" t="str">
            <v>DECEMBER, 2005</v>
          </cell>
          <cell r="U293">
            <v>38603</v>
          </cell>
          <cell r="V293" t="str">
            <v>ZENITH/005777</v>
          </cell>
          <cell r="W293" t="str">
            <v/>
          </cell>
          <cell r="Y293">
            <v>147189.04</v>
          </cell>
          <cell r="Z293">
            <v>0</v>
          </cell>
          <cell r="AA293">
            <v>0</v>
          </cell>
          <cell r="AB293">
            <v>0</v>
          </cell>
          <cell r="AC293">
            <v>0</v>
          </cell>
        </row>
        <row r="294">
          <cell r="D294">
            <v>38604</v>
          </cell>
          <cell r="F294" t="str">
            <v>ECO</v>
          </cell>
          <cell r="G294" t="str">
            <v>FACILITY PRODUCTS (NIGERIA) LIMITED</v>
          </cell>
          <cell r="H294" t="str">
            <v>ASSORTED BATHROOM SLIPPERS</v>
          </cell>
          <cell r="I294" t="str">
            <v>64.02.99.00</v>
          </cell>
          <cell r="J294" t="str">
            <v>SEPTEMBER, 2005</v>
          </cell>
          <cell r="K294" t="str">
            <v>GHANA</v>
          </cell>
          <cell r="L294" t="str">
            <v>SEME BORDER</v>
          </cell>
          <cell r="M294">
            <v>24.7</v>
          </cell>
          <cell r="N294" t="str">
            <v>ZENITH</v>
          </cell>
          <cell r="O294">
            <v>56942.13</v>
          </cell>
          <cell r="P294">
            <v>14235.532499999999</v>
          </cell>
          <cell r="Q294">
            <v>42706.597500000003</v>
          </cell>
          <cell r="R294">
            <v>43947</v>
          </cell>
          <cell r="S294" t="str">
            <v>USD</v>
          </cell>
          <cell r="T294" t="str">
            <v>DECEMBER, 2005</v>
          </cell>
          <cell r="U294">
            <v>38603</v>
          </cell>
          <cell r="V294" t="str">
            <v>ZENITH/000011</v>
          </cell>
          <cell r="W294" t="str">
            <v/>
          </cell>
          <cell r="Y294">
            <v>43947</v>
          </cell>
          <cell r="Z294">
            <v>0</v>
          </cell>
          <cell r="AA294">
            <v>0</v>
          </cell>
          <cell r="AB294">
            <v>0</v>
          </cell>
          <cell r="AC294">
            <v>0</v>
          </cell>
        </row>
        <row r="295">
          <cell r="D295">
            <v>38604</v>
          </cell>
          <cell r="F295" t="str">
            <v>NIB</v>
          </cell>
          <cell r="G295" t="str">
            <v>UNITED SPINNERS NIGERIA LIMITED</v>
          </cell>
          <cell r="H295" t="str">
            <v>NE 24/2 COTTON CARDED YARN - NORMAL TWIST</v>
          </cell>
          <cell r="I295" t="str">
            <v>52.03.00.00</v>
          </cell>
          <cell r="J295" t="str">
            <v>SEPTEMBER, 2005</v>
          </cell>
          <cell r="K295" t="str">
            <v>PORTUGAL</v>
          </cell>
          <cell r="L295" t="str">
            <v>APAPA PORT</v>
          </cell>
          <cell r="M295">
            <v>16.8</v>
          </cell>
          <cell r="N295" t="str">
            <v>GTB</v>
          </cell>
          <cell r="O295">
            <v>42688.13</v>
          </cell>
          <cell r="P295">
            <v>10672.032499999999</v>
          </cell>
          <cell r="Q295">
            <v>32016.0975</v>
          </cell>
          <cell r="R295">
            <v>26633.07</v>
          </cell>
          <cell r="S295" t="str">
            <v>EUR</v>
          </cell>
          <cell r="T295" t="str">
            <v>DECEMBER, 2005</v>
          </cell>
          <cell r="U295">
            <v>38596</v>
          </cell>
          <cell r="V295" t="str">
            <v>GTB/0002858</v>
          </cell>
          <cell r="W295" t="str">
            <v/>
          </cell>
          <cell r="Y295">
            <v>0</v>
          </cell>
          <cell r="Z295">
            <v>26633.07</v>
          </cell>
          <cell r="AA295">
            <v>0</v>
          </cell>
          <cell r="AB295">
            <v>0</v>
          </cell>
          <cell r="AC295">
            <v>0</v>
          </cell>
        </row>
        <row r="296">
          <cell r="D296">
            <v>38604</v>
          </cell>
          <cell r="F296" t="str">
            <v>GTB</v>
          </cell>
          <cell r="G296" t="str">
            <v>UNITED SPINNERS NIGERIA LIMITED</v>
          </cell>
          <cell r="H296" t="str">
            <v>NE 24/2 COTTON CARDED YARN</v>
          </cell>
          <cell r="I296" t="str">
            <v>52.03.00.00</v>
          </cell>
          <cell r="J296" t="str">
            <v>SEPTEMBER, 2005</v>
          </cell>
          <cell r="K296" t="str">
            <v>PORTUGAL</v>
          </cell>
          <cell r="L296" t="str">
            <v>APAPA PORT</v>
          </cell>
          <cell r="M296">
            <v>16</v>
          </cell>
          <cell r="N296" t="str">
            <v>GTB</v>
          </cell>
          <cell r="O296">
            <v>40031.949999999997</v>
          </cell>
          <cell r="P296">
            <v>10007.987499999999</v>
          </cell>
          <cell r="Q296">
            <v>30023.962500000001</v>
          </cell>
          <cell r="R296">
            <v>24976.080000000002</v>
          </cell>
          <cell r="S296" t="str">
            <v>EUR</v>
          </cell>
          <cell r="T296" t="str">
            <v>DECEMBER, 2005</v>
          </cell>
          <cell r="U296">
            <v>38596</v>
          </cell>
          <cell r="V296" t="str">
            <v>GTB/0002860</v>
          </cell>
          <cell r="W296" t="str">
            <v/>
          </cell>
          <cell r="Y296">
            <v>0</v>
          </cell>
          <cell r="Z296">
            <v>24976.080000000002</v>
          </cell>
          <cell r="AA296">
            <v>0</v>
          </cell>
          <cell r="AB296">
            <v>0</v>
          </cell>
          <cell r="AC296">
            <v>0</v>
          </cell>
        </row>
        <row r="297">
          <cell r="D297">
            <v>38604</v>
          </cell>
          <cell r="F297" t="str">
            <v>GTB</v>
          </cell>
          <cell r="G297" t="str">
            <v>UNITED SPINNERS NIGERIA LIMITED</v>
          </cell>
          <cell r="H297" t="str">
            <v>NE 24/2 COTTON CARDED YARN (NORMAL TWIST)</v>
          </cell>
          <cell r="I297" t="str">
            <v>52.03.00.00</v>
          </cell>
          <cell r="J297" t="str">
            <v>SEPTEMBER, 2005</v>
          </cell>
          <cell r="K297" t="str">
            <v>PORTUGAL</v>
          </cell>
          <cell r="L297" t="str">
            <v>APAPA PORT</v>
          </cell>
          <cell r="M297">
            <v>16.7</v>
          </cell>
          <cell r="N297" t="str">
            <v>GTB</v>
          </cell>
          <cell r="O297">
            <v>42806.04</v>
          </cell>
          <cell r="P297">
            <v>10701.51</v>
          </cell>
          <cell r="Q297">
            <v>32104.53</v>
          </cell>
          <cell r="R297">
            <v>26478.68</v>
          </cell>
          <cell r="S297" t="str">
            <v>EUR</v>
          </cell>
          <cell r="T297" t="str">
            <v>DECEMBER, 2005</v>
          </cell>
          <cell r="U297">
            <v>38601</v>
          </cell>
          <cell r="V297" t="str">
            <v>GTB/0002775</v>
          </cell>
          <cell r="W297" t="str">
            <v/>
          </cell>
          <cell r="Y297">
            <v>0</v>
          </cell>
          <cell r="Z297">
            <v>26478.68</v>
          </cell>
          <cell r="AA297">
            <v>0</v>
          </cell>
          <cell r="AB297">
            <v>0</v>
          </cell>
          <cell r="AC297">
            <v>0</v>
          </cell>
        </row>
        <row r="298">
          <cell r="D298">
            <v>38604</v>
          </cell>
          <cell r="F298" t="str">
            <v>NIB</v>
          </cell>
          <cell r="G298" t="str">
            <v>UNITED SPINNERS NIGERIA LIMITED</v>
          </cell>
          <cell r="H298" t="str">
            <v>NE 20/2 100% COTTON CARDED YARN - SOFT TWIST</v>
          </cell>
          <cell r="I298" t="str">
            <v>52.03.00.00</v>
          </cell>
          <cell r="J298" t="str">
            <v>SEPTEMBER, 2005</v>
          </cell>
          <cell r="K298" t="str">
            <v>PORTUGAL</v>
          </cell>
          <cell r="L298" t="str">
            <v>APAPA PORT</v>
          </cell>
          <cell r="M298">
            <v>15.9</v>
          </cell>
          <cell r="N298" t="str">
            <v>GTB</v>
          </cell>
          <cell r="O298">
            <v>39592.699999999997</v>
          </cell>
          <cell r="P298">
            <v>9898.1749999999993</v>
          </cell>
          <cell r="Q298">
            <v>29694.525000000001</v>
          </cell>
          <cell r="R298">
            <v>24491.200000000001</v>
          </cell>
          <cell r="S298" t="str">
            <v>EUR</v>
          </cell>
          <cell r="T298" t="str">
            <v>DECEMBER, 2005</v>
          </cell>
          <cell r="U298">
            <v>38601</v>
          </cell>
          <cell r="V298" t="str">
            <v>GTB/0002774</v>
          </cell>
          <cell r="W298" t="str">
            <v/>
          </cell>
          <cell r="Y298">
            <v>0</v>
          </cell>
          <cell r="Z298">
            <v>24491.200000000001</v>
          </cell>
          <cell r="AA298">
            <v>0</v>
          </cell>
          <cell r="AB298">
            <v>0</v>
          </cell>
          <cell r="AC298">
            <v>0</v>
          </cell>
        </row>
        <row r="299">
          <cell r="D299">
            <v>38607</v>
          </cell>
          <cell r="F299" t="str">
            <v>MBC</v>
          </cell>
          <cell r="G299" t="str">
            <v>MAMUDA INDUSTRIES (NIG) LIMITED</v>
          </cell>
          <cell r="H299" t="str">
            <v>FINISHED LEATHER</v>
          </cell>
          <cell r="I299" t="str">
            <v>41.06.19.00</v>
          </cell>
          <cell r="J299" t="str">
            <v>SEPTEMBER, 2005</v>
          </cell>
          <cell r="K299" t="str">
            <v>ITALY</v>
          </cell>
          <cell r="L299" t="str">
            <v>APAPA PORT</v>
          </cell>
          <cell r="M299">
            <v>13.6</v>
          </cell>
          <cell r="N299" t="str">
            <v>FIRST</v>
          </cell>
          <cell r="O299">
            <v>427472.3</v>
          </cell>
          <cell r="P299">
            <v>106868.075</v>
          </cell>
          <cell r="Q299">
            <v>320604.22499999998</v>
          </cell>
          <cell r="R299">
            <v>321698</v>
          </cell>
          <cell r="S299" t="str">
            <v>USD</v>
          </cell>
          <cell r="T299" t="str">
            <v>DECEMBER, 2005</v>
          </cell>
          <cell r="U299">
            <v>38573</v>
          </cell>
          <cell r="V299" t="str">
            <v>FBN/0046039</v>
          </cell>
          <cell r="W299" t="str">
            <v/>
          </cell>
          <cell r="Y299">
            <v>321698</v>
          </cell>
          <cell r="Z299">
            <v>0</v>
          </cell>
          <cell r="AA299">
            <v>0</v>
          </cell>
          <cell r="AB299">
            <v>0</v>
          </cell>
          <cell r="AC299">
            <v>0</v>
          </cell>
        </row>
        <row r="300">
          <cell r="D300">
            <v>38607</v>
          </cell>
          <cell r="F300" t="str">
            <v>ZENITH</v>
          </cell>
          <cell r="G300" t="str">
            <v>MOBIL OIL NIGERIA PLC</v>
          </cell>
          <cell r="H300" t="str">
            <v>DELVAC 1340 AND DELVAC 1340 (4 X 4)</v>
          </cell>
          <cell r="I300" t="str">
            <v>27.10.00.00</v>
          </cell>
          <cell r="J300" t="str">
            <v>SEPTEMBER, 2005</v>
          </cell>
          <cell r="K300" t="str">
            <v>SIERRA LEONE</v>
          </cell>
          <cell r="L300" t="str">
            <v>APAPA PORT</v>
          </cell>
          <cell r="M300">
            <v>26.5</v>
          </cell>
          <cell r="N300" t="str">
            <v>ZENITH</v>
          </cell>
          <cell r="O300">
            <v>40012.51</v>
          </cell>
          <cell r="P300">
            <v>10003.127500000001</v>
          </cell>
          <cell r="Q300">
            <v>30009.3825</v>
          </cell>
          <cell r="R300">
            <v>30880.959999999999</v>
          </cell>
          <cell r="S300" t="str">
            <v>USD</v>
          </cell>
          <cell r="T300" t="str">
            <v>DECEMBER, 2005</v>
          </cell>
          <cell r="U300">
            <v>38603</v>
          </cell>
          <cell r="V300" t="str">
            <v>ZENITH/005778</v>
          </cell>
          <cell r="W300" t="str">
            <v/>
          </cell>
          <cell r="Y300">
            <v>30880.959999999999</v>
          </cell>
          <cell r="Z300">
            <v>0</v>
          </cell>
          <cell r="AA300">
            <v>0</v>
          </cell>
          <cell r="AB300">
            <v>0</v>
          </cell>
          <cell r="AC300">
            <v>0</v>
          </cell>
        </row>
        <row r="301">
          <cell r="D301">
            <v>38607</v>
          </cell>
          <cell r="F301" t="str">
            <v>FSB</v>
          </cell>
          <cell r="G301" t="str">
            <v>KODA TRADING COMPANY LIMITED</v>
          </cell>
          <cell r="H301" t="str">
            <v>SOLVENT EXTRACTED NIGERIAN PALM KERNEL EXPELLERS / MEAL</v>
          </cell>
          <cell r="I301" t="str">
            <v>23.06.60.00</v>
          </cell>
          <cell r="J301" t="str">
            <v>SEPTEMBER, 2005</v>
          </cell>
          <cell r="K301" t="str">
            <v>UNITED KINGDOM</v>
          </cell>
          <cell r="L301" t="str">
            <v>TINCAN ISLAND</v>
          </cell>
          <cell r="M301">
            <v>600</v>
          </cell>
          <cell r="N301" t="str">
            <v>FSB</v>
          </cell>
          <cell r="O301">
            <v>9565.92</v>
          </cell>
          <cell r="P301">
            <v>2391.48</v>
          </cell>
          <cell r="Q301">
            <v>7174.44</v>
          </cell>
          <cell r="R301">
            <v>7200</v>
          </cell>
          <cell r="S301" t="str">
            <v>USD</v>
          </cell>
          <cell r="T301" t="str">
            <v>DECEMBER, 2005</v>
          </cell>
          <cell r="U301">
            <v>38567</v>
          </cell>
          <cell r="V301" t="str">
            <v>FSB/0000011</v>
          </cell>
          <cell r="W301" t="str">
            <v/>
          </cell>
          <cell r="Y301">
            <v>7200</v>
          </cell>
          <cell r="Z301">
            <v>0</v>
          </cell>
          <cell r="AA301">
            <v>0</v>
          </cell>
          <cell r="AB301">
            <v>0</v>
          </cell>
          <cell r="AC301">
            <v>0</v>
          </cell>
        </row>
        <row r="302">
          <cell r="D302">
            <v>38607</v>
          </cell>
          <cell r="F302" t="str">
            <v>MAGNUM</v>
          </cell>
          <cell r="G302" t="str">
            <v>ORC FISHING &amp; FOOD PROCESSING LIMITED</v>
          </cell>
          <cell r="H302" t="str">
            <v>PUD SHRIMPS</v>
          </cell>
          <cell r="I302" t="str">
            <v>03.06.13.00</v>
          </cell>
          <cell r="J302" t="str">
            <v>SEPTEMBER, 2005</v>
          </cell>
          <cell r="K302" t="str">
            <v>NETHERLANDS</v>
          </cell>
          <cell r="L302" t="str">
            <v>TINCAN ISLAND</v>
          </cell>
          <cell r="M302">
            <v>14.4</v>
          </cell>
          <cell r="N302" t="str">
            <v>ZENITH</v>
          </cell>
          <cell r="O302">
            <v>36927.449999999997</v>
          </cell>
          <cell r="P302">
            <v>9231.8624999999993</v>
          </cell>
          <cell r="Q302">
            <v>27695.587500000001</v>
          </cell>
          <cell r="R302">
            <v>28500</v>
          </cell>
          <cell r="S302" t="str">
            <v>USD</v>
          </cell>
          <cell r="T302" t="str">
            <v>DECEMBER, 2005</v>
          </cell>
          <cell r="U302">
            <v>38603</v>
          </cell>
          <cell r="V302" t="str">
            <v>ZENITH/003714</v>
          </cell>
          <cell r="W302" t="str">
            <v/>
          </cell>
          <cell r="Y302">
            <v>28500</v>
          </cell>
          <cell r="Z302">
            <v>0</v>
          </cell>
          <cell r="AA302">
            <v>0</v>
          </cell>
          <cell r="AB302">
            <v>0</v>
          </cell>
          <cell r="AC302">
            <v>0</v>
          </cell>
        </row>
        <row r="303">
          <cell r="D303">
            <v>38607</v>
          </cell>
          <cell r="F303" t="str">
            <v>MBC</v>
          </cell>
          <cell r="G303" t="str">
            <v>MAMUDA INDUSTRIES (NIG) LIMITED</v>
          </cell>
          <cell r="H303" t="str">
            <v>FINISHED LEATHER</v>
          </cell>
          <cell r="I303" t="str">
            <v>41.06.19.00</v>
          </cell>
          <cell r="J303" t="str">
            <v>SEPTEMBER, 2005</v>
          </cell>
          <cell r="K303" t="str">
            <v>ITALY</v>
          </cell>
          <cell r="L303" t="str">
            <v>APAPA PORT</v>
          </cell>
          <cell r="M303">
            <v>8.3000000000000007</v>
          </cell>
          <cell r="N303" t="str">
            <v>FIRST</v>
          </cell>
          <cell r="O303">
            <v>477975.3</v>
          </cell>
          <cell r="P303">
            <v>119493.825</v>
          </cell>
          <cell r="Q303">
            <v>358481.47499999998</v>
          </cell>
          <cell r="R303">
            <v>299277</v>
          </cell>
          <cell r="S303" t="str">
            <v>EUR</v>
          </cell>
          <cell r="T303" t="str">
            <v>DECEMBER, 2005</v>
          </cell>
          <cell r="U303">
            <v>38600</v>
          </cell>
          <cell r="V303" t="str">
            <v>FBN/0045254</v>
          </cell>
          <cell r="W303" t="str">
            <v/>
          </cell>
          <cell r="Y303">
            <v>0</v>
          </cell>
          <cell r="Z303">
            <v>299277</v>
          </cell>
          <cell r="AA303">
            <v>0</v>
          </cell>
          <cell r="AB303">
            <v>0</v>
          </cell>
          <cell r="AC303">
            <v>0</v>
          </cell>
        </row>
        <row r="304">
          <cell r="D304">
            <v>38607</v>
          </cell>
          <cell r="F304" t="str">
            <v>MBC</v>
          </cell>
          <cell r="G304" t="str">
            <v>HUFAWA ENTERPRISES LIMITED</v>
          </cell>
          <cell r="H304" t="str">
            <v>FINISHED CRUST LEATHER</v>
          </cell>
          <cell r="I304" t="str">
            <v>41.06.19.00</v>
          </cell>
          <cell r="J304" t="str">
            <v>SEPTEMBER, 2005</v>
          </cell>
          <cell r="K304" t="str">
            <v>CHINA</v>
          </cell>
          <cell r="L304" t="str">
            <v>APAPA PORT</v>
          </cell>
          <cell r="M304">
            <v>7.6</v>
          </cell>
          <cell r="N304" t="str">
            <v>FIRST</v>
          </cell>
          <cell r="O304">
            <v>676115.55</v>
          </cell>
          <cell r="P304">
            <v>169028.88750000001</v>
          </cell>
          <cell r="Q304">
            <v>507086.66249999998</v>
          </cell>
          <cell r="R304">
            <v>520609.49</v>
          </cell>
          <cell r="S304" t="str">
            <v>USD</v>
          </cell>
          <cell r="T304" t="str">
            <v>DECEMBER, 2005</v>
          </cell>
          <cell r="U304">
            <v>38594</v>
          </cell>
          <cell r="V304" t="str">
            <v>FBN / 0046188</v>
          </cell>
          <cell r="W304" t="str">
            <v/>
          </cell>
          <cell r="Y304">
            <v>520609.49</v>
          </cell>
          <cell r="Z304">
            <v>0</v>
          </cell>
          <cell r="AA304">
            <v>0</v>
          </cell>
          <cell r="AB304">
            <v>0</v>
          </cell>
          <cell r="AC304">
            <v>0</v>
          </cell>
        </row>
        <row r="305">
          <cell r="D305">
            <v>38607</v>
          </cell>
          <cell r="F305" t="str">
            <v>MBC</v>
          </cell>
          <cell r="G305" t="str">
            <v>MAMUDA INDUSTRIES (NIG) LIMITED</v>
          </cell>
          <cell r="H305" t="str">
            <v>PROCESSED, FINISHED LEATHER</v>
          </cell>
          <cell r="I305" t="str">
            <v>41.06.19.00</v>
          </cell>
          <cell r="J305" t="str">
            <v>SEPTEMBER, 2005</v>
          </cell>
          <cell r="K305" t="str">
            <v>ITALY</v>
          </cell>
          <cell r="L305" t="str">
            <v>APAPA PORT</v>
          </cell>
          <cell r="M305">
            <v>8.3000000000000007</v>
          </cell>
          <cell r="N305" t="str">
            <v>FIRST</v>
          </cell>
          <cell r="O305">
            <v>375110.01</v>
          </cell>
          <cell r="P305">
            <v>93777.502500000002</v>
          </cell>
          <cell r="Q305">
            <v>281332.50750000001</v>
          </cell>
          <cell r="R305">
            <v>288835</v>
          </cell>
          <cell r="S305" t="str">
            <v>USD</v>
          </cell>
          <cell r="T305" t="str">
            <v>DECEMBER, 2005</v>
          </cell>
          <cell r="U305">
            <v>38600</v>
          </cell>
          <cell r="V305" t="str">
            <v>FBN / 0045252</v>
          </cell>
          <cell r="W305" t="str">
            <v/>
          </cell>
          <cell r="Y305">
            <v>288835</v>
          </cell>
          <cell r="Z305">
            <v>0</v>
          </cell>
          <cell r="AA305">
            <v>0</v>
          </cell>
          <cell r="AB305">
            <v>0</v>
          </cell>
          <cell r="AC305">
            <v>0</v>
          </cell>
        </row>
        <row r="306">
          <cell r="D306">
            <v>38607</v>
          </cell>
          <cell r="F306" t="str">
            <v>ACCESS</v>
          </cell>
          <cell r="G306" t="str">
            <v>BHOJRAJ INDUSTRIES PLC</v>
          </cell>
          <cell r="H306" t="str">
            <v xml:space="preserve">DOUBLE FOLD DUST COTTON SHEET </v>
          </cell>
          <cell r="I306" t="str">
            <v>63.01.90.00</v>
          </cell>
          <cell r="J306" t="str">
            <v>SEPTEMBER, 2005</v>
          </cell>
          <cell r="K306" t="str">
            <v>UNITED KINGDOM</v>
          </cell>
          <cell r="L306" t="str">
            <v>APAPA PORT</v>
          </cell>
          <cell r="M306">
            <v>5.2</v>
          </cell>
          <cell r="N306" t="str">
            <v>ZENITH</v>
          </cell>
          <cell r="O306">
            <v>59731.77</v>
          </cell>
          <cell r="P306">
            <v>14932.942499999999</v>
          </cell>
          <cell r="Q306">
            <v>44798.827499999999</v>
          </cell>
          <cell r="R306">
            <v>39820</v>
          </cell>
          <cell r="S306" t="str">
            <v>USD</v>
          </cell>
          <cell r="T306" t="str">
            <v>DECEMBER, 2005</v>
          </cell>
          <cell r="U306">
            <v>38603</v>
          </cell>
          <cell r="V306" t="str">
            <v>ZENITH / 004168</v>
          </cell>
          <cell r="W306" t="str">
            <v/>
          </cell>
          <cell r="Y306">
            <v>39820</v>
          </cell>
          <cell r="Z306">
            <v>0</v>
          </cell>
          <cell r="AA306">
            <v>0</v>
          </cell>
          <cell r="AB306">
            <v>0</v>
          </cell>
          <cell r="AC306">
            <v>0</v>
          </cell>
        </row>
        <row r="307">
          <cell r="D307">
            <v>38607</v>
          </cell>
          <cell r="F307" t="str">
            <v>WEMA</v>
          </cell>
          <cell r="G307" t="str">
            <v>AKS STEEL NIGERIA LIMITED</v>
          </cell>
          <cell r="H307" t="str">
            <v>IRON INGOT</v>
          </cell>
          <cell r="I307" t="str">
            <v>72.06.10.00</v>
          </cell>
          <cell r="J307" t="str">
            <v>SEPTEMBER, 2005</v>
          </cell>
          <cell r="K307" t="str">
            <v>INDIA</v>
          </cell>
          <cell r="L307" t="str">
            <v>APAPA PORT</v>
          </cell>
          <cell r="M307">
            <v>988.7</v>
          </cell>
          <cell r="N307" t="str">
            <v>UBA</v>
          </cell>
          <cell r="O307">
            <v>371428.2</v>
          </cell>
          <cell r="P307">
            <v>92857.05</v>
          </cell>
          <cell r="Q307">
            <v>278571.15000000002</v>
          </cell>
          <cell r="R307">
            <v>282753.90000000002</v>
          </cell>
          <cell r="S307" t="str">
            <v>USD</v>
          </cell>
          <cell r="T307" t="str">
            <v>DECEMBER, 2005</v>
          </cell>
          <cell r="U307">
            <v>38593</v>
          </cell>
          <cell r="V307" t="str">
            <v>ZENITH/005754</v>
          </cell>
          <cell r="W307" t="str">
            <v/>
          </cell>
          <cell r="Y307">
            <v>282753.90000000002</v>
          </cell>
          <cell r="Z307">
            <v>0</v>
          </cell>
          <cell r="AA307">
            <v>0</v>
          </cell>
          <cell r="AB307">
            <v>0</v>
          </cell>
          <cell r="AC307">
            <v>0</v>
          </cell>
        </row>
        <row r="308">
          <cell r="D308">
            <v>38607</v>
          </cell>
          <cell r="F308" t="str">
            <v>INTERCONTINENTAL</v>
          </cell>
          <cell r="G308" t="str">
            <v>UNIQUE LEATHER FINISHING CO. LIMITED</v>
          </cell>
          <cell r="H308" t="str">
            <v>NIGERIAN SHEEP AND GOAT SKIN FINISHED LEATHER</v>
          </cell>
          <cell r="I308" t="str">
            <v>41.05.30.00</v>
          </cell>
          <cell r="J308" t="str">
            <v>SEPTEMBER, 2005</v>
          </cell>
          <cell r="K308" t="str">
            <v>SPAIN</v>
          </cell>
          <cell r="L308" t="str">
            <v>APAPA PORT</v>
          </cell>
          <cell r="M308">
            <v>6.4</v>
          </cell>
          <cell r="N308" t="str">
            <v>GTB</v>
          </cell>
          <cell r="O308">
            <v>278068.62</v>
          </cell>
          <cell r="P308">
            <v>69517.154999999999</v>
          </cell>
          <cell r="Q308">
            <v>208551.465</v>
          </cell>
          <cell r="R308">
            <v>214608.8</v>
          </cell>
          <cell r="S308" t="str">
            <v>USD</v>
          </cell>
          <cell r="T308" t="str">
            <v>DECEMBER, 2005</v>
          </cell>
          <cell r="U308">
            <v>38597</v>
          </cell>
          <cell r="V308" t="str">
            <v>GTB/0003729</v>
          </cell>
          <cell r="W308" t="str">
            <v/>
          </cell>
          <cell r="Y308">
            <v>214608.8</v>
          </cell>
          <cell r="Z308">
            <v>0</v>
          </cell>
          <cell r="AA308">
            <v>0</v>
          </cell>
          <cell r="AB308">
            <v>0</v>
          </cell>
          <cell r="AC308">
            <v>0</v>
          </cell>
        </row>
        <row r="309">
          <cell r="D309">
            <v>38607</v>
          </cell>
          <cell r="F309" t="str">
            <v>NIB</v>
          </cell>
          <cell r="G309" t="str">
            <v>OLAM NIGERIA LIMITED</v>
          </cell>
          <cell r="H309" t="str">
            <v>NIGERIAN RAW COTTON LINT</v>
          </cell>
          <cell r="I309" t="str">
            <v>52.01.00.00</v>
          </cell>
          <cell r="J309" t="str">
            <v>SEPTEMBER, 2005</v>
          </cell>
          <cell r="K309" t="str">
            <v>BANGLADESH</v>
          </cell>
          <cell r="L309" t="str">
            <v>APAPA PORT</v>
          </cell>
          <cell r="M309">
            <v>210</v>
          </cell>
          <cell r="N309" t="str">
            <v>DIAMOND</v>
          </cell>
          <cell r="O309">
            <v>372064</v>
          </cell>
          <cell r="P309">
            <v>93016</v>
          </cell>
          <cell r="Q309">
            <v>279048</v>
          </cell>
          <cell r="R309">
            <v>280000</v>
          </cell>
          <cell r="S309" t="str">
            <v>USD</v>
          </cell>
          <cell r="T309" t="str">
            <v>DECEMBER, 2005</v>
          </cell>
          <cell r="U309">
            <v>38375</v>
          </cell>
          <cell r="V309" t="str">
            <v>DBL/0002072</v>
          </cell>
          <cell r="W309" t="str">
            <v/>
          </cell>
          <cell r="Y309">
            <v>280000</v>
          </cell>
          <cell r="Z309">
            <v>0</v>
          </cell>
          <cell r="AA309">
            <v>0</v>
          </cell>
          <cell r="AB309">
            <v>0</v>
          </cell>
          <cell r="AC309">
            <v>0</v>
          </cell>
        </row>
        <row r="310">
          <cell r="D310">
            <v>38607</v>
          </cell>
          <cell r="F310" t="str">
            <v>ZENITH</v>
          </cell>
          <cell r="G310" t="str">
            <v>ENGHUAT  INDUSTRIES LIMITED</v>
          </cell>
          <cell r="H310" t="str">
            <v>PROCESSED  RUBBER</v>
          </cell>
          <cell r="I310" t="str">
            <v>40.01.22.00</v>
          </cell>
          <cell r="J310" t="str">
            <v>SEPTEMBER, 2005</v>
          </cell>
          <cell r="K310" t="str">
            <v>SOUTH AFRICA</v>
          </cell>
          <cell r="L310" t="str">
            <v>APAPA PORT</v>
          </cell>
          <cell r="M310">
            <v>100.8</v>
          </cell>
          <cell r="N310" t="str">
            <v>ZENITH</v>
          </cell>
          <cell r="O310">
            <v>176318.86</v>
          </cell>
          <cell r="P310">
            <v>44079.714999999997</v>
          </cell>
          <cell r="Q310">
            <v>132239.14499999999</v>
          </cell>
          <cell r="R310">
            <v>136080</v>
          </cell>
          <cell r="S310" t="str">
            <v>USD</v>
          </cell>
          <cell r="T310" t="str">
            <v>DECEMBER, 2005</v>
          </cell>
          <cell r="U310">
            <v>38601</v>
          </cell>
          <cell r="V310" t="str">
            <v>ZENITH / 005625</v>
          </cell>
          <cell r="W310" t="str">
            <v/>
          </cell>
          <cell r="Y310">
            <v>136080</v>
          </cell>
          <cell r="Z310">
            <v>0</v>
          </cell>
          <cell r="AA310">
            <v>0</v>
          </cell>
          <cell r="AB310">
            <v>0</v>
          </cell>
          <cell r="AC310">
            <v>0</v>
          </cell>
        </row>
        <row r="311">
          <cell r="D311">
            <v>38607</v>
          </cell>
          <cell r="F311" t="str">
            <v>WEMA</v>
          </cell>
          <cell r="G311" t="str">
            <v>MOBERT NIGERIA LIMITED</v>
          </cell>
          <cell r="H311" t="str">
            <v>BITTER COLA</v>
          </cell>
          <cell r="I311" t="str">
            <v>08.02.00.00</v>
          </cell>
          <cell r="J311" t="str">
            <v>SEPTEMBER, 2005</v>
          </cell>
          <cell r="K311" t="str">
            <v>SENEGAL</v>
          </cell>
          <cell r="L311" t="str">
            <v>APAPA PORT</v>
          </cell>
          <cell r="M311">
            <v>6.6</v>
          </cell>
          <cell r="N311" t="str">
            <v>ZENITH</v>
          </cell>
          <cell r="O311">
            <v>5441.94</v>
          </cell>
          <cell r="P311">
            <v>1360.4849999999999</v>
          </cell>
          <cell r="Q311">
            <v>4081.4549999999999</v>
          </cell>
          <cell r="R311">
            <v>840</v>
          </cell>
          <cell r="S311" t="str">
            <v>USD</v>
          </cell>
          <cell r="T311" t="str">
            <v>DECEMBER, 2005</v>
          </cell>
          <cell r="U311">
            <v>38596</v>
          </cell>
          <cell r="V311" t="str">
            <v>ZENITH/005769</v>
          </cell>
          <cell r="W311" t="str">
            <v/>
          </cell>
          <cell r="Y311">
            <v>840</v>
          </cell>
          <cell r="Z311">
            <v>0</v>
          </cell>
          <cell r="AA311">
            <v>0</v>
          </cell>
          <cell r="AB311">
            <v>0</v>
          </cell>
          <cell r="AC311">
            <v>0</v>
          </cell>
        </row>
        <row r="312">
          <cell r="D312">
            <v>38607</v>
          </cell>
          <cell r="F312" t="str">
            <v>ZENITH</v>
          </cell>
          <cell r="G312" t="str">
            <v xml:space="preserve">KULAK TRADES AND INDUSTRIES PLC </v>
          </cell>
          <cell r="H312" t="str">
            <v>FRESH FROZEN HEAD-ON PRAWNS AND TIGERS.</v>
          </cell>
          <cell r="I312" t="str">
            <v>03.06.13.00</v>
          </cell>
          <cell r="J312" t="str">
            <v>SEPTEMBER, 2005</v>
          </cell>
          <cell r="K312" t="str">
            <v>BELGIUM</v>
          </cell>
          <cell r="L312" t="str">
            <v>APAPA PORT</v>
          </cell>
          <cell r="M312">
            <v>21.2</v>
          </cell>
          <cell r="N312" t="str">
            <v>ZENITH</v>
          </cell>
          <cell r="O312">
            <v>228327</v>
          </cell>
          <cell r="P312">
            <v>57081.75</v>
          </cell>
          <cell r="Q312">
            <v>171245.25</v>
          </cell>
          <cell r="R312">
            <v>176218.2</v>
          </cell>
          <cell r="S312" t="str">
            <v>USD</v>
          </cell>
          <cell r="T312" t="str">
            <v>DECEMBER, 2005</v>
          </cell>
          <cell r="U312">
            <v>38603</v>
          </cell>
          <cell r="V312" t="str">
            <v>ZENITH/005786</v>
          </cell>
          <cell r="W312" t="str">
            <v/>
          </cell>
          <cell r="Y312">
            <v>176218.2</v>
          </cell>
          <cell r="Z312">
            <v>0</v>
          </cell>
          <cell r="AA312">
            <v>0</v>
          </cell>
          <cell r="AB312">
            <v>0</v>
          </cell>
          <cell r="AC312">
            <v>0</v>
          </cell>
        </row>
        <row r="313">
          <cell r="D313">
            <v>38607</v>
          </cell>
          <cell r="F313" t="str">
            <v>UBA</v>
          </cell>
          <cell r="G313" t="str">
            <v>CHISTIC NIGERIA LIMITED</v>
          </cell>
          <cell r="H313" t="str">
            <v>COPPER STONE POWDER</v>
          </cell>
          <cell r="I313" t="str">
            <v>25.17.49.00</v>
          </cell>
          <cell r="J313" t="str">
            <v>SEPTEMBER, 2005</v>
          </cell>
          <cell r="K313" t="str">
            <v>CHINA</v>
          </cell>
          <cell r="L313" t="str">
            <v>APAPA PORT</v>
          </cell>
          <cell r="M313">
            <v>46</v>
          </cell>
          <cell r="N313" t="str">
            <v>STB</v>
          </cell>
          <cell r="O313">
            <v>21390.46</v>
          </cell>
          <cell r="P313">
            <v>5347.6149999999998</v>
          </cell>
          <cell r="Q313">
            <v>16042.844999999999</v>
          </cell>
          <cell r="R313">
            <v>16100</v>
          </cell>
          <cell r="S313" t="str">
            <v>USD</v>
          </cell>
          <cell r="T313" t="str">
            <v>DECEMBER, 2005</v>
          </cell>
          <cell r="U313">
            <v>38583</v>
          </cell>
          <cell r="V313" t="str">
            <v>STB/005</v>
          </cell>
          <cell r="W313" t="str">
            <v/>
          </cell>
          <cell r="Y313">
            <v>16100</v>
          </cell>
          <cell r="Z313">
            <v>0</v>
          </cell>
          <cell r="AA313">
            <v>0</v>
          </cell>
          <cell r="AB313">
            <v>0</v>
          </cell>
          <cell r="AC313">
            <v>0</v>
          </cell>
        </row>
        <row r="314">
          <cell r="D314">
            <v>38608</v>
          </cell>
          <cell r="F314" t="str">
            <v>NIB</v>
          </cell>
          <cell r="G314" t="str">
            <v>OLAM NIGERIA LIMITED</v>
          </cell>
          <cell r="H314" t="str">
            <v>NIGERIAN RAW COTTON LINT</v>
          </cell>
          <cell r="I314" t="str">
            <v>52.01.00.00</v>
          </cell>
          <cell r="J314" t="str">
            <v>SEPTEMBER, 2005</v>
          </cell>
          <cell r="K314" t="str">
            <v>ITALY</v>
          </cell>
          <cell r="L314" t="str">
            <v>APAPA PORT</v>
          </cell>
          <cell r="M314">
            <v>19</v>
          </cell>
          <cell r="N314" t="str">
            <v>DIAMOND</v>
          </cell>
          <cell r="O314">
            <v>30376.367999999999</v>
          </cell>
          <cell r="P314">
            <v>7594.0919999999996</v>
          </cell>
          <cell r="Q314">
            <v>22782.276000000002</v>
          </cell>
          <cell r="R314">
            <v>22860</v>
          </cell>
          <cell r="S314" t="str">
            <v>USD</v>
          </cell>
          <cell r="T314" t="str">
            <v>DECEMBER, 2005</v>
          </cell>
          <cell r="U314">
            <v>38533</v>
          </cell>
          <cell r="V314" t="str">
            <v>DBL/0001645</v>
          </cell>
          <cell r="W314" t="str">
            <v/>
          </cell>
          <cell r="Y314">
            <v>22860</v>
          </cell>
          <cell r="Z314">
            <v>0</v>
          </cell>
          <cell r="AA314">
            <v>0</v>
          </cell>
          <cell r="AB314">
            <v>0</v>
          </cell>
          <cell r="AC314">
            <v>0</v>
          </cell>
        </row>
        <row r="315">
          <cell r="D315">
            <v>38608</v>
          </cell>
          <cell r="F315" t="str">
            <v>GTB</v>
          </cell>
          <cell r="G315" t="str">
            <v>ATLANTIC SHRIMPERS LIMITED</v>
          </cell>
          <cell r="H315" t="str">
            <v>FROZEN SHRIMPS AND CRABS</v>
          </cell>
          <cell r="I315" t="str">
            <v>03.06.13.00</v>
          </cell>
          <cell r="J315" t="str">
            <v>SEPTEMBER, 2005</v>
          </cell>
          <cell r="K315" t="str">
            <v>NETHERLANDS</v>
          </cell>
          <cell r="L315" t="str">
            <v>APAPA PORT</v>
          </cell>
          <cell r="M315">
            <v>24.8</v>
          </cell>
          <cell r="N315" t="str">
            <v>GTB</v>
          </cell>
          <cell r="O315">
            <v>324944.71999999997</v>
          </cell>
          <cell r="P315">
            <v>81236.179999999993</v>
          </cell>
          <cell r="Q315">
            <v>243708.54</v>
          </cell>
          <cell r="R315">
            <v>250787.04</v>
          </cell>
          <cell r="S315" t="str">
            <v>USD</v>
          </cell>
          <cell r="T315" t="str">
            <v>DECEMBER, 2005</v>
          </cell>
          <cell r="U315">
            <v>38601</v>
          </cell>
          <cell r="V315" t="str">
            <v>GTB/0003500</v>
          </cell>
          <cell r="W315" t="str">
            <v/>
          </cell>
          <cell r="Y315">
            <v>250787.04</v>
          </cell>
          <cell r="Z315">
            <v>0</v>
          </cell>
          <cell r="AA315">
            <v>0</v>
          </cell>
          <cell r="AB315">
            <v>0</v>
          </cell>
          <cell r="AC315">
            <v>0</v>
          </cell>
        </row>
        <row r="316">
          <cell r="D316">
            <v>38608</v>
          </cell>
          <cell r="F316" t="str">
            <v>STB</v>
          </cell>
          <cell r="G316" t="str">
            <v>COCOA  INDUSTRIES LIMITED</v>
          </cell>
          <cell r="H316" t="str">
            <v>NIGERIAN COCOA BUTTER</v>
          </cell>
          <cell r="I316" t="str">
            <v>18.04.00.00</v>
          </cell>
          <cell r="J316" t="str">
            <v>SEPTEMBER, 2005</v>
          </cell>
          <cell r="K316" t="str">
            <v>FRANCE</v>
          </cell>
          <cell r="L316" t="str">
            <v>APAPA PORT</v>
          </cell>
          <cell r="M316">
            <v>22.4</v>
          </cell>
          <cell r="N316" t="str">
            <v>STB</v>
          </cell>
          <cell r="O316">
            <v>122892</v>
          </cell>
          <cell r="P316">
            <v>30723</v>
          </cell>
          <cell r="Q316">
            <v>92169</v>
          </cell>
          <cell r="R316">
            <v>92400</v>
          </cell>
          <cell r="S316" t="str">
            <v>USD</v>
          </cell>
          <cell r="T316" t="str">
            <v>DECEMBER, 2005</v>
          </cell>
          <cell r="U316">
            <v>38579</v>
          </cell>
          <cell r="V316" t="str">
            <v>STB / 007</v>
          </cell>
          <cell r="W316" t="str">
            <v/>
          </cell>
          <cell r="Y316">
            <v>92400</v>
          </cell>
          <cell r="Z316">
            <v>0</v>
          </cell>
          <cell r="AA316">
            <v>0</v>
          </cell>
          <cell r="AB316">
            <v>0</v>
          </cell>
          <cell r="AC316">
            <v>0</v>
          </cell>
        </row>
        <row r="317">
          <cell r="D317">
            <v>38608</v>
          </cell>
          <cell r="F317" t="str">
            <v>ZENITH</v>
          </cell>
          <cell r="G317" t="str">
            <v>DANSA FOOD PROCESSING CO. LIMITED</v>
          </cell>
          <cell r="H317" t="str">
            <v>PROCESSED GUM ARABIC</v>
          </cell>
          <cell r="I317" t="str">
            <v>13.01.20.00</v>
          </cell>
          <cell r="J317" t="str">
            <v>SEPTEMBER, 2005</v>
          </cell>
          <cell r="K317" t="str">
            <v>GERMANY</v>
          </cell>
          <cell r="L317" t="str">
            <v>APAPA PORT</v>
          </cell>
          <cell r="M317">
            <v>137.19999999999999</v>
          </cell>
          <cell r="N317" t="str">
            <v>ZENITH</v>
          </cell>
          <cell r="O317">
            <v>1255222.33</v>
          </cell>
          <cell r="P317">
            <v>313805.58250000002</v>
          </cell>
          <cell r="Q317">
            <v>941416.74750000006</v>
          </cell>
          <cell r="R317">
            <v>968760</v>
          </cell>
          <cell r="S317" t="str">
            <v>USD</v>
          </cell>
          <cell r="T317" t="str">
            <v>DECEMBER, 2005</v>
          </cell>
          <cell r="U317">
            <v>38600</v>
          </cell>
          <cell r="V317" t="str">
            <v>ZENITH / 004705</v>
          </cell>
          <cell r="W317" t="str">
            <v/>
          </cell>
          <cell r="Y317">
            <v>968760</v>
          </cell>
          <cell r="Z317">
            <v>0</v>
          </cell>
          <cell r="AA317">
            <v>0</v>
          </cell>
          <cell r="AB317">
            <v>0</v>
          </cell>
          <cell r="AC317">
            <v>0</v>
          </cell>
        </row>
        <row r="318">
          <cell r="D318">
            <v>38608</v>
          </cell>
          <cell r="F318" t="str">
            <v>GTB</v>
          </cell>
          <cell r="G318" t="str">
            <v>ATLANTIC SHRIMPERS LIMITED</v>
          </cell>
          <cell r="H318" t="str">
            <v>FROZEN SHRIMPS</v>
          </cell>
          <cell r="I318" t="str">
            <v>03.06.13.00</v>
          </cell>
          <cell r="J318" t="str">
            <v>SEPTEMBER, 2005</v>
          </cell>
          <cell r="K318" t="str">
            <v>NETHERLANDS</v>
          </cell>
          <cell r="L318" t="str">
            <v>APAPA PORT</v>
          </cell>
          <cell r="M318">
            <v>25.2</v>
          </cell>
          <cell r="N318" t="str">
            <v>GTB</v>
          </cell>
          <cell r="O318">
            <v>410739.49</v>
          </cell>
          <cell r="P318">
            <v>102684.8725</v>
          </cell>
          <cell r="Q318">
            <v>308054.61749999999</v>
          </cell>
          <cell r="R318">
            <v>317001.59999999998</v>
          </cell>
          <cell r="S318" t="str">
            <v>USD</v>
          </cell>
          <cell r="T318" t="str">
            <v>DECEMBER, 2005</v>
          </cell>
          <cell r="U318">
            <v>38601</v>
          </cell>
          <cell r="V318" t="str">
            <v>GTB/0002773</v>
          </cell>
          <cell r="W318" t="str">
            <v/>
          </cell>
          <cell r="Y318">
            <v>317001.59999999998</v>
          </cell>
          <cell r="Z318">
            <v>0</v>
          </cell>
          <cell r="AA318">
            <v>0</v>
          </cell>
          <cell r="AB318">
            <v>0</v>
          </cell>
          <cell r="AC318">
            <v>0</v>
          </cell>
        </row>
        <row r="319">
          <cell r="D319">
            <v>38608</v>
          </cell>
          <cell r="F319" t="str">
            <v>GTB</v>
          </cell>
          <cell r="G319" t="str">
            <v>UNITED SPINNERS NIGERIA LIMITED</v>
          </cell>
          <cell r="H319" t="str">
            <v>NE 24/2 COTTON CARDED YARN SOFT TWIST</v>
          </cell>
          <cell r="I319" t="str">
            <v>52.03.00.00</v>
          </cell>
          <cell r="J319" t="str">
            <v>SEPTEMBER, 2005</v>
          </cell>
          <cell r="K319" t="str">
            <v>PORTUGAL</v>
          </cell>
          <cell r="L319" t="str">
            <v>APAPA PORT</v>
          </cell>
          <cell r="M319">
            <v>15.9</v>
          </cell>
          <cell r="N319" t="str">
            <v>GTB</v>
          </cell>
          <cell r="O319">
            <v>39784.379999999997</v>
          </cell>
          <cell r="P319">
            <v>9946.0949999999993</v>
          </cell>
          <cell r="Q319">
            <v>29838.285</v>
          </cell>
          <cell r="R319">
            <v>24882.54</v>
          </cell>
          <cell r="S319" t="str">
            <v>EUR</v>
          </cell>
          <cell r="T319" t="str">
            <v>DECEMBER, 2005</v>
          </cell>
          <cell r="U319">
            <v>38590</v>
          </cell>
          <cell r="V319" t="str">
            <v>GTB/0002761</v>
          </cell>
          <cell r="W319" t="str">
            <v/>
          </cell>
          <cell r="Y319">
            <v>0</v>
          </cell>
          <cell r="Z319">
            <v>24882.54</v>
          </cell>
          <cell r="AA319">
            <v>0</v>
          </cell>
          <cell r="AB319">
            <v>0</v>
          </cell>
          <cell r="AC319">
            <v>0</v>
          </cell>
        </row>
        <row r="320">
          <cell r="D320">
            <v>38608</v>
          </cell>
          <cell r="F320" t="str">
            <v>CHARTERED</v>
          </cell>
          <cell r="G320" t="str">
            <v>OLAM NIGERIA LIMITED</v>
          </cell>
          <cell r="H320" t="str">
            <v>NIGERIAN COCOA BEANS</v>
          </cell>
          <cell r="I320" t="str">
            <v>18.01.00.00</v>
          </cell>
          <cell r="J320" t="str">
            <v>SEPTEMBER, 2005</v>
          </cell>
          <cell r="K320" t="str">
            <v>JAPAN</v>
          </cell>
          <cell r="L320" t="str">
            <v>APAPA PORT</v>
          </cell>
          <cell r="M320">
            <v>101.6</v>
          </cell>
          <cell r="N320" t="str">
            <v>DIAMOND</v>
          </cell>
          <cell r="O320">
            <v>252434</v>
          </cell>
          <cell r="P320">
            <v>63108.5</v>
          </cell>
          <cell r="Q320">
            <v>189325.5</v>
          </cell>
          <cell r="R320">
            <v>190000</v>
          </cell>
          <cell r="S320" t="str">
            <v>USD</v>
          </cell>
          <cell r="T320" t="str">
            <v>DECEMBER, 2005</v>
          </cell>
          <cell r="U320">
            <v>38560</v>
          </cell>
          <cell r="V320" t="str">
            <v>DBL/0002157</v>
          </cell>
          <cell r="W320" t="str">
            <v/>
          </cell>
          <cell r="Y320">
            <v>190000</v>
          </cell>
          <cell r="Z320">
            <v>0</v>
          </cell>
          <cell r="AA320">
            <v>0</v>
          </cell>
          <cell r="AB320">
            <v>0</v>
          </cell>
          <cell r="AC320">
            <v>0</v>
          </cell>
        </row>
        <row r="321">
          <cell r="D321">
            <v>38608</v>
          </cell>
          <cell r="F321" t="str">
            <v>ALLSTATES</v>
          </cell>
          <cell r="G321" t="str">
            <v>FARIOG NIGERIA LIMITED</v>
          </cell>
          <cell r="H321" t="str">
            <v xml:space="preserve">PARQUET AND SEMI-FINISHED PARQUET MATERIALS (SPECIAL ORDER) (IROKO AND DOUSSIE) </v>
          </cell>
          <cell r="I321" t="str">
            <v>44.09.00.00</v>
          </cell>
          <cell r="J321" t="str">
            <v>SEPTEMBER, 2005</v>
          </cell>
          <cell r="K321" t="str">
            <v>ITALY</v>
          </cell>
          <cell r="L321" t="str">
            <v>TINCAN ISLAND</v>
          </cell>
          <cell r="M321">
            <v>90</v>
          </cell>
          <cell r="N321" t="str">
            <v>PRUDENT</v>
          </cell>
          <cell r="O321">
            <v>78120</v>
          </cell>
          <cell r="P321">
            <v>19530</v>
          </cell>
          <cell r="Q321">
            <v>58590</v>
          </cell>
          <cell r="R321">
            <v>59761.2</v>
          </cell>
          <cell r="S321" t="str">
            <v>USD</v>
          </cell>
          <cell r="T321" t="str">
            <v>DECEMBER, 2005</v>
          </cell>
          <cell r="U321">
            <v>38607</v>
          </cell>
          <cell r="V321" t="str">
            <v>PRUDENT / 3237164</v>
          </cell>
          <cell r="W321" t="str">
            <v/>
          </cell>
          <cell r="Y321">
            <v>59761.2</v>
          </cell>
          <cell r="Z321">
            <v>0</v>
          </cell>
          <cell r="AA321">
            <v>0</v>
          </cell>
          <cell r="AB321">
            <v>0</v>
          </cell>
          <cell r="AC321">
            <v>0</v>
          </cell>
        </row>
        <row r="322">
          <cell r="D322">
            <v>38608</v>
          </cell>
          <cell r="F322" t="str">
            <v>GTB</v>
          </cell>
          <cell r="G322" t="str">
            <v>ATLANTIC SHRIMPERS LIMITED</v>
          </cell>
          <cell r="H322" t="str">
            <v>FROZEN SHRIMPS AND CUTTLE FISH</v>
          </cell>
          <cell r="I322" t="str">
            <v>03.06.13.00</v>
          </cell>
          <cell r="J322" t="str">
            <v>SEPTEMBER, 2005</v>
          </cell>
          <cell r="K322" t="str">
            <v>NETHERLANDS</v>
          </cell>
          <cell r="L322" t="str">
            <v>APAPA PORT</v>
          </cell>
          <cell r="M322">
            <v>25.1</v>
          </cell>
          <cell r="N322" t="str">
            <v>GTB</v>
          </cell>
          <cell r="O322">
            <v>224001.91</v>
          </cell>
          <cell r="P322">
            <v>56000.477500000001</v>
          </cell>
          <cell r="Q322">
            <v>168001.4325</v>
          </cell>
          <cell r="R322">
            <v>172880.64000000001</v>
          </cell>
          <cell r="S322" t="str">
            <v>USD</v>
          </cell>
          <cell r="T322" t="str">
            <v>DECEMBER, 2005</v>
          </cell>
          <cell r="U322">
            <v>38601</v>
          </cell>
          <cell r="V322" t="str">
            <v>GTB/0003499</v>
          </cell>
          <cell r="W322" t="str">
            <v/>
          </cell>
          <cell r="Y322">
            <v>172880.64000000001</v>
          </cell>
          <cell r="Z322">
            <v>0</v>
          </cell>
          <cell r="AA322">
            <v>0</v>
          </cell>
          <cell r="AB322">
            <v>0</v>
          </cell>
          <cell r="AC322">
            <v>0</v>
          </cell>
        </row>
        <row r="323">
          <cell r="D323">
            <v>38608</v>
          </cell>
          <cell r="F323" t="str">
            <v>GTB</v>
          </cell>
          <cell r="G323" t="str">
            <v>ATLANTIC SHRIMPERS LIMITED</v>
          </cell>
          <cell r="H323" t="str">
            <v>FROZEN SHRIMPS</v>
          </cell>
          <cell r="I323" t="str">
            <v>03.06.13.00</v>
          </cell>
          <cell r="J323" t="str">
            <v>SEPTEMBER, 2005</v>
          </cell>
          <cell r="K323" t="str">
            <v>SPAIN</v>
          </cell>
          <cell r="L323" t="str">
            <v>APAPA PORT</v>
          </cell>
          <cell r="M323">
            <v>25.2</v>
          </cell>
          <cell r="N323" t="str">
            <v>GTB</v>
          </cell>
          <cell r="O323">
            <v>83927.67</v>
          </cell>
          <cell r="P323">
            <v>20981.9175</v>
          </cell>
          <cell r="Q323">
            <v>62945.752500000002</v>
          </cell>
          <cell r="R323">
            <v>64774.080000000002</v>
          </cell>
          <cell r="S323" t="str">
            <v>USD</v>
          </cell>
          <cell r="T323" t="str">
            <v>DECEMBER, 2005</v>
          </cell>
          <cell r="U323">
            <v>38601</v>
          </cell>
          <cell r="V323" t="str">
            <v>GTB/0002772</v>
          </cell>
          <cell r="W323" t="str">
            <v/>
          </cell>
          <cell r="Y323">
            <v>64774.080000000002</v>
          </cell>
          <cell r="Z323">
            <v>0</v>
          </cell>
          <cell r="AA323">
            <v>0</v>
          </cell>
          <cell r="AB323">
            <v>0</v>
          </cell>
          <cell r="AC323">
            <v>0</v>
          </cell>
        </row>
        <row r="324">
          <cell r="D324">
            <v>38608</v>
          </cell>
          <cell r="F324" t="str">
            <v>IBTC</v>
          </cell>
          <cell r="G324" t="str">
            <v>OMO WOOD INDUSTRY LIMITED</v>
          </cell>
          <cell r="H324" t="str">
            <v>PROCESSED WOOD APA (DOUSSIE) SQUARES</v>
          </cell>
          <cell r="I324" t="str">
            <v>44.09.00.00</v>
          </cell>
          <cell r="J324" t="str">
            <v>SEPTEMBER, 2005</v>
          </cell>
          <cell r="K324" t="str">
            <v>CHINA</v>
          </cell>
          <cell r="L324" t="str">
            <v>APAPA PORT</v>
          </cell>
          <cell r="M324">
            <v>22.2</v>
          </cell>
          <cell r="N324" t="str">
            <v>FIRST</v>
          </cell>
          <cell r="O324">
            <v>27670.5</v>
          </cell>
          <cell r="P324">
            <v>6917.625</v>
          </cell>
          <cell r="Q324">
            <v>20752.875</v>
          </cell>
          <cell r="R324">
            <v>21285</v>
          </cell>
          <cell r="S324" t="str">
            <v>USD</v>
          </cell>
          <cell r="T324" t="str">
            <v>DECEMBER, 2005</v>
          </cell>
          <cell r="U324">
            <v>38603</v>
          </cell>
          <cell r="V324" t="str">
            <v>FBN/0018957</v>
          </cell>
          <cell r="W324" t="str">
            <v/>
          </cell>
          <cell r="Y324">
            <v>21285</v>
          </cell>
          <cell r="Z324">
            <v>0</v>
          </cell>
          <cell r="AA324">
            <v>0</v>
          </cell>
          <cell r="AB324">
            <v>0</v>
          </cell>
          <cell r="AC324">
            <v>0</v>
          </cell>
        </row>
        <row r="325">
          <cell r="D325">
            <v>38608</v>
          </cell>
          <cell r="F325" t="str">
            <v>UBA</v>
          </cell>
          <cell r="G325" t="str">
            <v>SAPELE INTEGRATED INDUSTRIES LIMITED</v>
          </cell>
          <cell r="H325" t="str">
            <v>NIGERIAN SPECIFIED RUBBER (NSR 10)</v>
          </cell>
          <cell r="I325" t="str">
            <v>40.01.22.00</v>
          </cell>
          <cell r="J325" t="str">
            <v>SEPTEMBER, 2005</v>
          </cell>
          <cell r="K325" t="str">
            <v>SPAIN</v>
          </cell>
          <cell r="L325" t="str">
            <v>APAPA PORT</v>
          </cell>
          <cell r="M325">
            <v>108.4</v>
          </cell>
          <cell r="N325" t="str">
            <v>UBA</v>
          </cell>
          <cell r="O325">
            <v>197595.72</v>
          </cell>
          <cell r="P325">
            <v>49398.93</v>
          </cell>
          <cell r="Q325">
            <v>148196.79</v>
          </cell>
          <cell r="R325">
            <v>148680</v>
          </cell>
          <cell r="S325" t="str">
            <v>USD</v>
          </cell>
          <cell r="T325" t="str">
            <v>DECEMBER, 2005</v>
          </cell>
          <cell r="U325">
            <v>38574</v>
          </cell>
          <cell r="V325" t="str">
            <v>UBA / 0000539</v>
          </cell>
          <cell r="W325" t="str">
            <v/>
          </cell>
          <cell r="Y325">
            <v>148680</v>
          </cell>
          <cell r="Z325">
            <v>0</v>
          </cell>
          <cell r="AA325">
            <v>0</v>
          </cell>
          <cell r="AB325">
            <v>0</v>
          </cell>
          <cell r="AC325">
            <v>0</v>
          </cell>
        </row>
        <row r="326">
          <cell r="D326">
            <v>38608</v>
          </cell>
          <cell r="F326" t="str">
            <v>ECO</v>
          </cell>
          <cell r="G326" t="str">
            <v>SUN AND SAND INDUSTRIES LIMITED</v>
          </cell>
          <cell r="H326" t="str">
            <v xml:space="preserve">REMELTED COPPER INGOTS </v>
          </cell>
          <cell r="I326" t="str">
            <v>74.04.00.00</v>
          </cell>
          <cell r="J326" t="str">
            <v>SEPTEMBER, 2005</v>
          </cell>
          <cell r="K326" t="str">
            <v>INDIA</v>
          </cell>
          <cell r="L326" t="str">
            <v>APAPA PORT</v>
          </cell>
          <cell r="M326">
            <v>26</v>
          </cell>
          <cell r="N326" t="str">
            <v>ZENITH</v>
          </cell>
          <cell r="O326">
            <v>122571.75</v>
          </cell>
          <cell r="P326">
            <v>30642.9375</v>
          </cell>
          <cell r="Q326">
            <v>91928.8125</v>
          </cell>
          <cell r="R326">
            <v>94650</v>
          </cell>
          <cell r="S326" t="str">
            <v>USD</v>
          </cell>
          <cell r="T326" t="str">
            <v>DECEMBER, 2005</v>
          </cell>
          <cell r="U326">
            <v>38607</v>
          </cell>
          <cell r="V326" t="str">
            <v>ZENITH/002208</v>
          </cell>
          <cell r="W326" t="str">
            <v/>
          </cell>
          <cell r="Y326">
            <v>94650</v>
          </cell>
          <cell r="Z326">
            <v>0</v>
          </cell>
          <cell r="AA326">
            <v>0</v>
          </cell>
          <cell r="AB326">
            <v>0</v>
          </cell>
          <cell r="AC326">
            <v>0</v>
          </cell>
        </row>
        <row r="327">
          <cell r="D327">
            <v>38608</v>
          </cell>
          <cell r="F327" t="str">
            <v>UNION</v>
          </cell>
          <cell r="G327" t="str">
            <v>WEST AFRICAN RUBBER PRODUCTS (NIG) LIMITED</v>
          </cell>
          <cell r="H327" t="str">
            <v>ASSORTED BATHROOM SLIPPERS</v>
          </cell>
          <cell r="I327" t="str">
            <v>64.02.99.00</v>
          </cell>
          <cell r="J327" t="str">
            <v>SEPTEMBER, 2005</v>
          </cell>
          <cell r="K327" t="str">
            <v>TOGO</v>
          </cell>
          <cell r="L327" t="str">
            <v>SEME BORDER</v>
          </cell>
          <cell r="M327">
            <v>36.299999999999997</v>
          </cell>
          <cell r="N327" t="str">
            <v>UNION</v>
          </cell>
          <cell r="O327">
            <v>61380</v>
          </cell>
          <cell r="P327">
            <v>15345</v>
          </cell>
          <cell r="Q327">
            <v>46035</v>
          </cell>
          <cell r="R327">
            <v>46500</v>
          </cell>
          <cell r="S327" t="str">
            <v>USD</v>
          </cell>
          <cell r="T327" t="str">
            <v>DECEMBER, 2005</v>
          </cell>
          <cell r="U327">
            <v>38589</v>
          </cell>
          <cell r="V327" t="str">
            <v>UBN/0001158</v>
          </cell>
          <cell r="W327" t="str">
            <v/>
          </cell>
          <cell r="Y327">
            <v>46500</v>
          </cell>
          <cell r="Z327">
            <v>0</v>
          </cell>
          <cell r="AA327">
            <v>0</v>
          </cell>
          <cell r="AB327">
            <v>0</v>
          </cell>
          <cell r="AC327">
            <v>0</v>
          </cell>
        </row>
        <row r="328">
          <cell r="D328">
            <v>38608</v>
          </cell>
          <cell r="F328" t="str">
            <v>ALLSTATES</v>
          </cell>
          <cell r="G328" t="str">
            <v>KIMATRAI NIGERIA LIMITED</v>
          </cell>
          <cell r="H328" t="str">
            <v>NIGERIAN PROCESSED NATURAL CRUMB RUBBER NSR 10</v>
          </cell>
          <cell r="I328" t="str">
            <v>40.01.22.00</v>
          </cell>
          <cell r="J328" t="str">
            <v>SEPTEMBER, 2005</v>
          </cell>
          <cell r="K328" t="str">
            <v>ITALY</v>
          </cell>
          <cell r="L328" t="str">
            <v>APAPA PORT</v>
          </cell>
          <cell r="M328">
            <v>43.4</v>
          </cell>
          <cell r="N328" t="str">
            <v>ZENITH</v>
          </cell>
          <cell r="O328">
            <v>70979.13</v>
          </cell>
          <cell r="P328">
            <v>17744.782500000001</v>
          </cell>
          <cell r="Q328">
            <v>53234.347500000003</v>
          </cell>
          <cell r="R328">
            <v>53424</v>
          </cell>
          <cell r="S328" t="str">
            <v>USD</v>
          </cell>
          <cell r="T328" t="str">
            <v>DECEMBER, 2005</v>
          </cell>
          <cell r="U328">
            <v>38586</v>
          </cell>
          <cell r="V328" t="str">
            <v>ZENITH / 005736</v>
          </cell>
          <cell r="W328" t="str">
            <v/>
          </cell>
          <cell r="Y328">
            <v>53424</v>
          </cell>
          <cell r="Z328">
            <v>0</v>
          </cell>
          <cell r="AA328">
            <v>0</v>
          </cell>
          <cell r="AB328">
            <v>0</v>
          </cell>
          <cell r="AC328">
            <v>0</v>
          </cell>
        </row>
        <row r="329">
          <cell r="D329">
            <v>38608</v>
          </cell>
          <cell r="F329" t="str">
            <v>NIB</v>
          </cell>
          <cell r="G329" t="str">
            <v>OLAM NIGERIA LIMITED</v>
          </cell>
          <cell r="H329" t="str">
            <v>NIGERIAN DRIED SPLIT GINGER, AFFLATOXIN FREE</v>
          </cell>
          <cell r="I329" t="str">
            <v>09.10.10.00</v>
          </cell>
          <cell r="J329" t="str">
            <v>SEPTEMBER, 2005</v>
          </cell>
          <cell r="K329" t="str">
            <v>GERMANY</v>
          </cell>
          <cell r="L329" t="str">
            <v>TINCAN ISLAND</v>
          </cell>
          <cell r="M329">
            <v>22.3</v>
          </cell>
          <cell r="N329" t="str">
            <v>DIAMOND</v>
          </cell>
          <cell r="O329">
            <v>58467.199999999997</v>
          </cell>
          <cell r="P329">
            <v>14616.8</v>
          </cell>
          <cell r="Q329">
            <v>43850.400000000001</v>
          </cell>
          <cell r="R329">
            <v>48400</v>
          </cell>
          <cell r="S329" t="str">
            <v>USD</v>
          </cell>
          <cell r="T329" t="str">
            <v>DECEMBER, 2005</v>
          </cell>
          <cell r="U329">
            <v>38533</v>
          </cell>
          <cell r="V329" t="str">
            <v>DBL/0001646</v>
          </cell>
          <cell r="W329" t="str">
            <v/>
          </cell>
          <cell r="Y329">
            <v>48400</v>
          </cell>
          <cell r="Z329">
            <v>0</v>
          </cell>
          <cell r="AA329">
            <v>0</v>
          </cell>
          <cell r="AB329">
            <v>0</v>
          </cell>
          <cell r="AC329">
            <v>0</v>
          </cell>
        </row>
        <row r="330">
          <cell r="D330">
            <v>38609</v>
          </cell>
          <cell r="F330" t="str">
            <v>ECO</v>
          </cell>
          <cell r="G330" t="str">
            <v>SUN AND SAND INDUSTRIES LIMITED</v>
          </cell>
          <cell r="H330" t="str">
            <v>REMELTED COPPER INGOT</v>
          </cell>
          <cell r="I330" t="str">
            <v>74.04.00.00</v>
          </cell>
          <cell r="J330" t="str">
            <v>SEPTEMBER, 2005</v>
          </cell>
          <cell r="K330" t="str">
            <v>INDIA</v>
          </cell>
          <cell r="L330" t="str">
            <v>APAPA PORT</v>
          </cell>
          <cell r="M330">
            <v>25.6</v>
          </cell>
          <cell r="N330" t="str">
            <v>ZENITH</v>
          </cell>
          <cell r="O330">
            <v>120668.1</v>
          </cell>
          <cell r="P330">
            <v>30167.025000000001</v>
          </cell>
          <cell r="Q330">
            <v>90501.074999999997</v>
          </cell>
          <cell r="R330">
            <v>93180</v>
          </cell>
          <cell r="S330" t="str">
            <v>USD</v>
          </cell>
          <cell r="T330" t="str">
            <v>DECEMBER, 2005</v>
          </cell>
          <cell r="U330">
            <v>38607</v>
          </cell>
          <cell r="V330" t="str">
            <v>ZENITH/002205</v>
          </cell>
          <cell r="W330" t="str">
            <v/>
          </cell>
          <cell r="Y330">
            <v>93180</v>
          </cell>
          <cell r="Z330">
            <v>0</v>
          </cell>
          <cell r="AA330">
            <v>0</v>
          </cell>
          <cell r="AB330">
            <v>0</v>
          </cell>
          <cell r="AC330">
            <v>0</v>
          </cell>
        </row>
        <row r="331">
          <cell r="D331">
            <v>38609</v>
          </cell>
          <cell r="F331" t="str">
            <v>ECO</v>
          </cell>
          <cell r="G331" t="str">
            <v>SUN AND SAND INDUSTRIES LIMITED</v>
          </cell>
          <cell r="H331" t="str">
            <v>ALUMINIUM ALLOY/INGOT</v>
          </cell>
          <cell r="I331" t="str">
            <v>76.01.20.00</v>
          </cell>
          <cell r="J331" t="str">
            <v>SEPTEMBER, 2005</v>
          </cell>
          <cell r="K331" t="str">
            <v>UNITED ARAB EMIRATES (UAE)</v>
          </cell>
          <cell r="L331" t="str">
            <v>APAPA PORT</v>
          </cell>
          <cell r="M331">
            <v>26.7</v>
          </cell>
          <cell r="N331" t="str">
            <v>ZENITH</v>
          </cell>
          <cell r="O331">
            <v>62558.86</v>
          </cell>
          <cell r="P331">
            <v>15639.715</v>
          </cell>
          <cell r="Q331">
            <v>46919.144999999997</v>
          </cell>
          <cell r="R331">
            <v>48308</v>
          </cell>
          <cell r="S331" t="str">
            <v>USD</v>
          </cell>
          <cell r="T331" t="str">
            <v>DECEMBER, 2005</v>
          </cell>
          <cell r="U331">
            <v>38607</v>
          </cell>
          <cell r="V331" t="str">
            <v>ZENITH/002204</v>
          </cell>
          <cell r="W331" t="str">
            <v/>
          </cell>
          <cell r="Y331">
            <v>48308</v>
          </cell>
          <cell r="Z331">
            <v>0</v>
          </cell>
          <cell r="AA331">
            <v>0</v>
          </cell>
          <cell r="AB331">
            <v>0</v>
          </cell>
          <cell r="AC331">
            <v>0</v>
          </cell>
        </row>
        <row r="332">
          <cell r="D332">
            <v>38609</v>
          </cell>
          <cell r="F332" t="str">
            <v>MBC</v>
          </cell>
          <cell r="G332" t="str">
            <v>MARIO JOSE ENTERPRISES LIMITED</v>
          </cell>
          <cell r="H332" t="str">
            <v>FINISHED LEATHER</v>
          </cell>
          <cell r="I332" t="str">
            <v>41.06.19.00</v>
          </cell>
          <cell r="J332" t="str">
            <v>SEPTEMBER, 2005</v>
          </cell>
          <cell r="K332" t="str">
            <v>ITALY</v>
          </cell>
          <cell r="L332" t="str">
            <v>APAPA PORT</v>
          </cell>
          <cell r="M332">
            <v>8.5</v>
          </cell>
          <cell r="N332" t="str">
            <v>FIRST</v>
          </cell>
          <cell r="O332">
            <v>389116.49</v>
          </cell>
          <cell r="P332">
            <v>97279.122499999998</v>
          </cell>
          <cell r="Q332">
            <v>291837.36749999999</v>
          </cell>
          <cell r="R332">
            <v>299620</v>
          </cell>
          <cell r="S332" t="str">
            <v>USD</v>
          </cell>
          <cell r="T332" t="str">
            <v>DECEMBER, 2005</v>
          </cell>
          <cell r="U332">
            <v>38600</v>
          </cell>
          <cell r="V332" t="str">
            <v>FBN / 0045253</v>
          </cell>
          <cell r="W332" t="str">
            <v/>
          </cell>
          <cell r="Y332">
            <v>299620</v>
          </cell>
          <cell r="Z332">
            <v>0</v>
          </cell>
          <cell r="AA332">
            <v>0</v>
          </cell>
          <cell r="AB332">
            <v>0</v>
          </cell>
          <cell r="AC332">
            <v>0</v>
          </cell>
        </row>
        <row r="333">
          <cell r="D333">
            <v>38609</v>
          </cell>
          <cell r="F333" t="str">
            <v>FSB</v>
          </cell>
          <cell r="G333" t="str">
            <v>INDUSTRIAL &amp; FARM EQUIPMENT COMPANY LIMITED.</v>
          </cell>
          <cell r="H333" t="str">
            <v>SEMI-PROCESSED PARTS TO PRODUCE 2,000 SETS OF WHEELBARROW</v>
          </cell>
          <cell r="I333" t="str">
            <v>87.16.00.00</v>
          </cell>
          <cell r="J333" t="str">
            <v>SEPTEMBER, 2005</v>
          </cell>
          <cell r="K333" t="str">
            <v>CAMEROON</v>
          </cell>
          <cell r="L333" t="str">
            <v>APAPA PORT</v>
          </cell>
          <cell r="M333">
            <v>30</v>
          </cell>
          <cell r="N333" t="str">
            <v>FSB</v>
          </cell>
          <cell r="O333">
            <v>53152</v>
          </cell>
          <cell r="P333">
            <v>13288</v>
          </cell>
          <cell r="Q333">
            <v>39864</v>
          </cell>
          <cell r="R333">
            <v>40000</v>
          </cell>
          <cell r="S333" t="str">
            <v>USD</v>
          </cell>
          <cell r="T333" t="str">
            <v>DECEMBER, 2005</v>
          </cell>
          <cell r="U333">
            <v>38593</v>
          </cell>
          <cell r="V333" t="str">
            <v>FSB/0000023</v>
          </cell>
          <cell r="W333" t="str">
            <v/>
          </cell>
          <cell r="Y333">
            <v>40000</v>
          </cell>
          <cell r="Z333">
            <v>0</v>
          </cell>
          <cell r="AA333">
            <v>0</v>
          </cell>
          <cell r="AB333">
            <v>0</v>
          </cell>
          <cell r="AC333">
            <v>0</v>
          </cell>
        </row>
        <row r="334">
          <cell r="D334">
            <v>38609</v>
          </cell>
          <cell r="F334" t="str">
            <v>FSB</v>
          </cell>
          <cell r="G334" t="str">
            <v>INDUSTRIAL &amp; FARM EQUIPMENT COMPANY LIMITED.</v>
          </cell>
          <cell r="H334" t="str">
            <v>ELEPHANT BRAND HEADPANS</v>
          </cell>
          <cell r="I334" t="str">
            <v>73.10.10.00</v>
          </cell>
          <cell r="J334" t="str">
            <v>SEPTEMBER, 2005</v>
          </cell>
          <cell r="K334" t="str">
            <v>GHANA</v>
          </cell>
          <cell r="L334" t="str">
            <v>APAPA PORT</v>
          </cell>
          <cell r="M334">
            <v>9</v>
          </cell>
          <cell r="N334" t="str">
            <v>FSB</v>
          </cell>
          <cell r="O334">
            <v>20454.53</v>
          </cell>
          <cell r="P334">
            <v>5113.6324999999997</v>
          </cell>
          <cell r="Q334">
            <v>15340.897499999999</v>
          </cell>
          <cell r="R334">
            <v>15750</v>
          </cell>
          <cell r="S334" t="str">
            <v>USD</v>
          </cell>
          <cell r="T334" t="str">
            <v>DECEMBER, 2005</v>
          </cell>
          <cell r="U334">
            <v>38600</v>
          </cell>
          <cell r="V334" t="str">
            <v>FSB/0000024</v>
          </cell>
          <cell r="W334" t="str">
            <v/>
          </cell>
          <cell r="Y334">
            <v>15750</v>
          </cell>
          <cell r="Z334">
            <v>0</v>
          </cell>
          <cell r="AA334">
            <v>0</v>
          </cell>
          <cell r="AB334">
            <v>0</v>
          </cell>
          <cell r="AC334">
            <v>0</v>
          </cell>
        </row>
        <row r="335">
          <cell r="D335">
            <v>38609</v>
          </cell>
          <cell r="F335" t="str">
            <v>MBC</v>
          </cell>
          <cell r="G335" t="str">
            <v>MARIO JOSE ENTERPRISES LIMITED</v>
          </cell>
          <cell r="H335" t="str">
            <v>FINISHED LEATHER</v>
          </cell>
          <cell r="I335" t="str">
            <v>41.06.19.00</v>
          </cell>
          <cell r="J335" t="str">
            <v>SEPTEMBER, 2005</v>
          </cell>
          <cell r="K335" t="str">
            <v>ITALY</v>
          </cell>
          <cell r="L335" t="str">
            <v>APAPA PORT</v>
          </cell>
          <cell r="M335">
            <v>8.8000000000000007</v>
          </cell>
          <cell r="N335" t="str">
            <v>FIRST</v>
          </cell>
          <cell r="O335">
            <v>400726.87</v>
          </cell>
          <cell r="P335">
            <v>100181.7175</v>
          </cell>
          <cell r="Q335">
            <v>300545.15250000003</v>
          </cell>
          <cell r="R335">
            <v>308560</v>
          </cell>
          <cell r="S335" t="str">
            <v>USD</v>
          </cell>
          <cell r="T335" t="str">
            <v>DECEMBER, 2005</v>
          </cell>
          <cell r="U335">
            <v>38594</v>
          </cell>
          <cell r="V335" t="str">
            <v>FBN / 0046190</v>
          </cell>
          <cell r="W335" t="str">
            <v/>
          </cell>
          <cell r="Y335">
            <v>308560</v>
          </cell>
          <cell r="Z335">
            <v>0</v>
          </cell>
          <cell r="AA335">
            <v>0</v>
          </cell>
          <cell r="AB335">
            <v>0</v>
          </cell>
          <cell r="AC335">
            <v>0</v>
          </cell>
        </row>
        <row r="336">
          <cell r="D336">
            <v>38609</v>
          </cell>
          <cell r="F336" t="str">
            <v>NIB</v>
          </cell>
          <cell r="G336" t="str">
            <v>OLAM NIGERIA LIMITED</v>
          </cell>
          <cell r="H336" t="str">
            <v>NIGERIAN DRIED SPLIT GINGER, AFFLATOXIN FREE</v>
          </cell>
          <cell r="I336" t="str">
            <v>09.10.10.00</v>
          </cell>
          <cell r="J336" t="str">
            <v>SEPTEMBER, 2005</v>
          </cell>
          <cell r="K336" t="str">
            <v>GERMANY</v>
          </cell>
          <cell r="L336" t="str">
            <v>TINCAN ISLAND</v>
          </cell>
          <cell r="M336">
            <v>22.3</v>
          </cell>
          <cell r="N336" t="str">
            <v>DIAMOND</v>
          </cell>
          <cell r="O336">
            <v>58467.199999999997</v>
          </cell>
          <cell r="P336">
            <v>14616.8</v>
          </cell>
          <cell r="Q336">
            <v>43850.400000000001</v>
          </cell>
          <cell r="R336">
            <v>48400</v>
          </cell>
          <cell r="S336" t="str">
            <v>USD</v>
          </cell>
          <cell r="T336" t="str">
            <v>DECEMBER, 2005</v>
          </cell>
          <cell r="U336">
            <v>38533</v>
          </cell>
          <cell r="V336" t="str">
            <v>DBL/0001646</v>
          </cell>
          <cell r="W336" t="str">
            <v/>
          </cell>
          <cell r="Y336">
            <v>48400</v>
          </cell>
          <cell r="Z336">
            <v>0</v>
          </cell>
          <cell r="AA336">
            <v>0</v>
          </cell>
          <cell r="AB336">
            <v>0</v>
          </cell>
          <cell r="AC336">
            <v>0</v>
          </cell>
        </row>
        <row r="337">
          <cell r="D337">
            <v>38609</v>
          </cell>
          <cell r="F337" t="str">
            <v>FSB</v>
          </cell>
          <cell r="G337" t="str">
            <v>INDUSTRIAL &amp; FARM EQUIPMENT COMPANY LIMITED.</v>
          </cell>
          <cell r="H337" t="str">
            <v>INDOMIE NOODLES</v>
          </cell>
          <cell r="I337" t="str">
            <v>19.02.19.00</v>
          </cell>
          <cell r="J337" t="str">
            <v>SEPTEMBER, 2005</v>
          </cell>
          <cell r="K337" t="str">
            <v>CAMEROON</v>
          </cell>
          <cell r="L337" t="str">
            <v>APAPA PORT</v>
          </cell>
          <cell r="M337">
            <v>3.3</v>
          </cell>
          <cell r="N337" t="str">
            <v>FSB</v>
          </cell>
          <cell r="O337">
            <v>8969.4</v>
          </cell>
          <cell r="P337">
            <v>2242.35</v>
          </cell>
          <cell r="Q337">
            <v>6727.05</v>
          </cell>
          <cell r="R337">
            <v>6750</v>
          </cell>
          <cell r="S337" t="str">
            <v>USD</v>
          </cell>
          <cell r="T337" t="str">
            <v>DECEMBER, 2005</v>
          </cell>
          <cell r="U337">
            <v>38593</v>
          </cell>
          <cell r="V337" t="str">
            <v>FSB/0000021</v>
          </cell>
          <cell r="W337" t="str">
            <v/>
          </cell>
          <cell r="Y337">
            <v>6750</v>
          </cell>
          <cell r="Z337">
            <v>0</v>
          </cell>
          <cell r="AA337">
            <v>0</v>
          </cell>
          <cell r="AB337">
            <v>0</v>
          </cell>
          <cell r="AC337">
            <v>0</v>
          </cell>
        </row>
        <row r="338">
          <cell r="D338">
            <v>38608</v>
          </cell>
          <cell r="F338" t="str">
            <v>ZENITH</v>
          </cell>
          <cell r="G338" t="str">
            <v>MARIO JOSE ENTERPRISES LIMITED</v>
          </cell>
          <cell r="H338" t="str">
            <v>FINISHED LEATHER</v>
          </cell>
          <cell r="I338" t="str">
            <v>41.06.19.00</v>
          </cell>
          <cell r="J338" t="str">
            <v>SEPTEMBER, 2005</v>
          </cell>
          <cell r="K338" t="str">
            <v>ITALY</v>
          </cell>
          <cell r="L338" t="str">
            <v>APAPA PORT</v>
          </cell>
          <cell r="M338">
            <v>8</v>
          </cell>
          <cell r="N338" t="str">
            <v>ZENITH</v>
          </cell>
          <cell r="O338">
            <v>419025.49</v>
          </cell>
          <cell r="P338">
            <v>104756.3725</v>
          </cell>
          <cell r="Q338">
            <v>314269.11749999999</v>
          </cell>
          <cell r="R338">
            <v>323397</v>
          </cell>
          <cell r="S338" t="str">
            <v>USD</v>
          </cell>
          <cell r="T338" t="str">
            <v>DECEMBER, 2005</v>
          </cell>
          <cell r="U338">
            <v>38602</v>
          </cell>
          <cell r="V338" t="str">
            <v>ZENITH / 004579</v>
          </cell>
          <cell r="W338" t="str">
            <v/>
          </cell>
          <cell r="Y338">
            <v>323397</v>
          </cell>
          <cell r="Z338">
            <v>0</v>
          </cell>
          <cell r="AA338">
            <v>0</v>
          </cell>
          <cell r="AB338">
            <v>0</v>
          </cell>
          <cell r="AC338">
            <v>0</v>
          </cell>
        </row>
        <row r="339">
          <cell r="D339">
            <v>38609</v>
          </cell>
          <cell r="F339" t="str">
            <v>SCB</v>
          </cell>
          <cell r="G339" t="str">
            <v>P.Z. INDUSTRIES PLC</v>
          </cell>
          <cell r="H339" t="str">
            <v>MEDICAMENTS, POMADES, SOAPS AND PACKING MATERIALS</v>
          </cell>
          <cell r="I339" t="str">
            <v>30.01.00.00</v>
          </cell>
          <cell r="J339" t="str">
            <v>SEPTEMBER, 2005</v>
          </cell>
          <cell r="K339" t="str">
            <v>GHANA</v>
          </cell>
          <cell r="L339" t="str">
            <v>APAPA PORT</v>
          </cell>
          <cell r="M339">
            <v>30.4</v>
          </cell>
          <cell r="N339" t="str">
            <v>ZENITH</v>
          </cell>
          <cell r="O339">
            <v>96855.14</v>
          </cell>
          <cell r="P339">
            <v>24213.785</v>
          </cell>
          <cell r="Q339">
            <v>72641.354999999996</v>
          </cell>
          <cell r="R339">
            <v>74791.61</v>
          </cell>
          <cell r="S339" t="str">
            <v>USD</v>
          </cell>
          <cell r="T339" t="str">
            <v>DECEMBER, 2005</v>
          </cell>
          <cell r="U339">
            <v>38607</v>
          </cell>
          <cell r="V339" t="str">
            <v>ZENITH/004169</v>
          </cell>
          <cell r="W339" t="str">
            <v/>
          </cell>
          <cell r="Y339">
            <v>74791.61</v>
          </cell>
          <cell r="Z339">
            <v>0</v>
          </cell>
          <cell r="AA339">
            <v>0</v>
          </cell>
          <cell r="AB339">
            <v>0</v>
          </cell>
          <cell r="AC339">
            <v>0</v>
          </cell>
        </row>
        <row r="340">
          <cell r="D340">
            <v>38609</v>
          </cell>
          <cell r="F340" t="str">
            <v>ECO</v>
          </cell>
          <cell r="G340" t="str">
            <v>SUN AND SAND INDUSTRIES LIMITED</v>
          </cell>
          <cell r="H340" t="str">
            <v>ALUMINIUM ALLOY/INGOT</v>
          </cell>
          <cell r="I340" t="str">
            <v>76.01.20.00</v>
          </cell>
          <cell r="J340" t="str">
            <v>SEPTEMBER, 2005</v>
          </cell>
          <cell r="K340" t="str">
            <v>UNITED ARAB EMIRATES (UAE)</v>
          </cell>
          <cell r="L340" t="str">
            <v>APAPA PORT</v>
          </cell>
          <cell r="M340">
            <v>26.2</v>
          </cell>
          <cell r="N340" t="str">
            <v>ZENITH</v>
          </cell>
          <cell r="O340">
            <v>63464.07</v>
          </cell>
          <cell r="P340">
            <v>15866.0175</v>
          </cell>
          <cell r="Q340">
            <v>47598.052499999998</v>
          </cell>
          <cell r="R340">
            <v>49007</v>
          </cell>
          <cell r="S340" t="str">
            <v>USD</v>
          </cell>
          <cell r="T340" t="str">
            <v>DECEMBER, 2005</v>
          </cell>
          <cell r="U340">
            <v>38607</v>
          </cell>
          <cell r="V340" t="str">
            <v>ZENITH/002207</v>
          </cell>
          <cell r="W340" t="str">
            <v/>
          </cell>
          <cell r="Y340">
            <v>49007</v>
          </cell>
          <cell r="Z340">
            <v>0</v>
          </cell>
          <cell r="AA340">
            <v>0</v>
          </cell>
          <cell r="AB340">
            <v>0</v>
          </cell>
          <cell r="AC340">
            <v>0</v>
          </cell>
        </row>
        <row r="341">
          <cell r="D341">
            <v>38609</v>
          </cell>
          <cell r="F341" t="str">
            <v>NATIONAL</v>
          </cell>
          <cell r="G341" t="str">
            <v>LORNEVIEW INTERNATIONAL LIMITED</v>
          </cell>
          <cell r="H341" t="str">
            <v>NIGERIAN COCOA CAKE</v>
          </cell>
          <cell r="I341" t="str">
            <v>18.01.00.00</v>
          </cell>
          <cell r="J341" t="str">
            <v>SEPTEMBER, 2005</v>
          </cell>
          <cell r="K341" t="str">
            <v>SPAIN</v>
          </cell>
          <cell r="L341" t="str">
            <v>APAPA PORT</v>
          </cell>
          <cell r="M341">
            <v>40</v>
          </cell>
          <cell r="N341" t="str">
            <v>NATIONAL</v>
          </cell>
          <cell r="O341">
            <v>26040</v>
          </cell>
          <cell r="P341">
            <v>6510</v>
          </cell>
          <cell r="Q341">
            <v>19530</v>
          </cell>
          <cell r="R341">
            <v>19600</v>
          </cell>
          <cell r="S341" t="str">
            <v>USD</v>
          </cell>
          <cell r="T341" t="str">
            <v>DECEMBER, 2005</v>
          </cell>
          <cell r="U341">
            <v>38588</v>
          </cell>
          <cell r="V341" t="str">
            <v>NATIONAL/00257</v>
          </cell>
          <cell r="W341" t="str">
            <v/>
          </cell>
          <cell r="Y341">
            <v>19600</v>
          </cell>
          <cell r="Z341">
            <v>0</v>
          </cell>
          <cell r="AA341">
            <v>0</v>
          </cell>
          <cell r="AB341">
            <v>0</v>
          </cell>
          <cell r="AC341">
            <v>0</v>
          </cell>
        </row>
        <row r="342">
          <cell r="D342">
            <v>38609</v>
          </cell>
          <cell r="F342" t="str">
            <v>ZENITH</v>
          </cell>
          <cell r="G342" t="str">
            <v>WEST AFRICA MILK COMPANY (NIGERIA) PLC</v>
          </cell>
          <cell r="H342" t="str">
            <v>PEAK BRAND INSTANT FULL CREAM MILK POWDER SACHETS</v>
          </cell>
          <cell r="I342" t="str">
            <v>04.02.21.00</v>
          </cell>
          <cell r="J342" t="str">
            <v>SEPTEMBER, 2005</v>
          </cell>
          <cell r="K342" t="str">
            <v>GHANA</v>
          </cell>
          <cell r="L342" t="str">
            <v>SEME BORDER</v>
          </cell>
          <cell r="M342">
            <v>36.9</v>
          </cell>
          <cell r="N342" t="str">
            <v>ZENITH</v>
          </cell>
          <cell r="O342">
            <v>180393.78</v>
          </cell>
          <cell r="P342">
            <v>45098.445</v>
          </cell>
          <cell r="Q342">
            <v>135295.33499999999</v>
          </cell>
          <cell r="R342">
            <v>139224.95999999999</v>
          </cell>
          <cell r="S342" t="str">
            <v>USD</v>
          </cell>
          <cell r="T342" t="str">
            <v>DECEMBER, 2005</v>
          </cell>
          <cell r="U342">
            <v>38601</v>
          </cell>
          <cell r="V342" t="str">
            <v>ZENITH/005426</v>
          </cell>
          <cell r="W342" t="str">
            <v/>
          </cell>
          <cell r="Y342">
            <v>139224.95999999999</v>
          </cell>
          <cell r="Z342">
            <v>0</v>
          </cell>
          <cell r="AA342">
            <v>0</v>
          </cell>
          <cell r="AB342">
            <v>0</v>
          </cell>
          <cell r="AC342">
            <v>0</v>
          </cell>
        </row>
        <row r="343">
          <cell r="D343">
            <v>38610</v>
          </cell>
          <cell r="F343" t="str">
            <v>INTERCONTINENTAL</v>
          </cell>
          <cell r="G343" t="str">
            <v>MAMUDA INDUSTRIES (NIG) LIMITED</v>
          </cell>
          <cell r="H343" t="str">
            <v>PROCESSED, FINISHED LEAHER</v>
          </cell>
          <cell r="I343" t="str">
            <v>41.06.19.00</v>
          </cell>
          <cell r="J343" t="str">
            <v>SEPTEMBER, 2005</v>
          </cell>
          <cell r="K343" t="str">
            <v>ITALY</v>
          </cell>
          <cell r="L343" t="str">
            <v>APAPA PORT</v>
          </cell>
          <cell r="M343">
            <v>8</v>
          </cell>
          <cell r="N343" t="str">
            <v>GTB</v>
          </cell>
          <cell r="O343">
            <v>229746.07</v>
          </cell>
          <cell r="P343">
            <v>57436.517500000002</v>
          </cell>
          <cell r="Q343">
            <v>172309.55249999999</v>
          </cell>
          <cell r="R343">
            <v>141275</v>
          </cell>
          <cell r="S343" t="str">
            <v>EUR</v>
          </cell>
          <cell r="T343" t="str">
            <v>DECEMBER, 2005</v>
          </cell>
          <cell r="U343">
            <v>38600</v>
          </cell>
          <cell r="V343" t="str">
            <v>GTB / 0003730</v>
          </cell>
          <cell r="W343" t="str">
            <v/>
          </cell>
          <cell r="Y343">
            <v>0</v>
          </cell>
          <cell r="Z343">
            <v>141275</v>
          </cell>
          <cell r="AA343">
            <v>0</v>
          </cell>
          <cell r="AB343">
            <v>0</v>
          </cell>
          <cell r="AC343">
            <v>0</v>
          </cell>
        </row>
        <row r="344">
          <cell r="D344">
            <v>38608</v>
          </cell>
          <cell r="F344" t="str">
            <v>FOUNTAIN</v>
          </cell>
          <cell r="G344" t="str">
            <v>BENCOVIK NIGERIA LIMITED</v>
          </cell>
          <cell r="H344" t="str">
            <v>ZIRCONIUM ORE LOW GRADE 47%</v>
          </cell>
          <cell r="I344" t="str">
            <v>26.15.10.00</v>
          </cell>
          <cell r="J344" t="str">
            <v>SEPTEMBER, 2005</v>
          </cell>
          <cell r="K344" t="str">
            <v>UNITED ARAB EMIRATES (UAE)</v>
          </cell>
          <cell r="L344" t="str">
            <v>APAPA PORT</v>
          </cell>
          <cell r="M344">
            <v>110.1</v>
          </cell>
          <cell r="N344" t="str">
            <v>PRUDENT</v>
          </cell>
          <cell r="O344">
            <v>39530.699999999997</v>
          </cell>
          <cell r="P344">
            <v>9882.6749999999993</v>
          </cell>
          <cell r="Q344">
            <v>29648.025000000001</v>
          </cell>
          <cell r="R344">
            <v>29403</v>
          </cell>
          <cell r="S344" t="str">
            <v>USD</v>
          </cell>
          <cell r="T344" t="str">
            <v>DECEMBER, 2005</v>
          </cell>
          <cell r="U344">
            <v>38604</v>
          </cell>
          <cell r="V344" t="str">
            <v>PRUDENT/3237874</v>
          </cell>
          <cell r="W344" t="str">
            <v/>
          </cell>
          <cell r="Y344">
            <v>29403</v>
          </cell>
          <cell r="Z344">
            <v>0</v>
          </cell>
          <cell r="AA344">
            <v>0</v>
          </cell>
          <cell r="AB344">
            <v>0</v>
          </cell>
          <cell r="AC344">
            <v>0</v>
          </cell>
        </row>
        <row r="345">
          <cell r="D345">
            <v>38608</v>
          </cell>
          <cell r="F345" t="str">
            <v>ZENITH</v>
          </cell>
          <cell r="G345" t="str">
            <v>STANMARK COCOA PROCESSING CO. LIMITED</v>
          </cell>
          <cell r="H345" t="str">
            <v>COCOA LIQUOR</v>
          </cell>
          <cell r="I345" t="str">
            <v>18.03.10.00</v>
          </cell>
          <cell r="J345" t="str">
            <v>SEPTEMBER, 2005</v>
          </cell>
          <cell r="K345" t="str">
            <v>FRANCE</v>
          </cell>
          <cell r="L345" t="str">
            <v>APAPA PORT</v>
          </cell>
          <cell r="M345">
            <v>44</v>
          </cell>
          <cell r="N345" t="str">
            <v>ZENITH</v>
          </cell>
          <cell r="O345">
            <v>108320.52</v>
          </cell>
          <cell r="P345">
            <v>27080.13</v>
          </cell>
          <cell r="Q345">
            <v>81240.39</v>
          </cell>
          <cell r="R345">
            <v>83600</v>
          </cell>
          <cell r="S345" t="str">
            <v>USD</v>
          </cell>
          <cell r="T345" t="str">
            <v>DECEMBER, 2005</v>
          </cell>
          <cell r="U345">
            <v>38603</v>
          </cell>
          <cell r="V345" t="str">
            <v>ZENITH / 005428</v>
          </cell>
          <cell r="W345" t="str">
            <v/>
          </cell>
          <cell r="Y345">
            <v>83600</v>
          </cell>
          <cell r="Z345">
            <v>0</v>
          </cell>
          <cell r="AA345">
            <v>0</v>
          </cell>
          <cell r="AB345">
            <v>0</v>
          </cell>
          <cell r="AC345">
            <v>0</v>
          </cell>
        </row>
        <row r="346">
          <cell r="D346">
            <v>38608</v>
          </cell>
          <cell r="F346" t="str">
            <v>UNION</v>
          </cell>
          <cell r="G346" t="str">
            <v>WEST AFRICAN RUBBER PRODUCTS (NIG) LIMITED</v>
          </cell>
          <cell r="H346" t="str">
            <v>ASSORTED BATHROOM SLIPPERS</v>
          </cell>
          <cell r="I346" t="str">
            <v>64.02.99.00</v>
          </cell>
          <cell r="J346" t="str">
            <v>SEPTEMBER, 2005</v>
          </cell>
          <cell r="K346" t="str">
            <v>CONGO, REPUBLIC OF THE</v>
          </cell>
          <cell r="L346" t="str">
            <v>APAPA PORT</v>
          </cell>
          <cell r="M346">
            <v>18.7</v>
          </cell>
          <cell r="N346" t="str">
            <v>UNION</v>
          </cell>
          <cell r="O346">
            <v>31773</v>
          </cell>
          <cell r="P346">
            <v>7943.25</v>
          </cell>
          <cell r="Q346">
            <v>23829.75</v>
          </cell>
          <cell r="R346">
            <v>23800</v>
          </cell>
          <cell r="S346" t="str">
            <v>USD</v>
          </cell>
          <cell r="T346" t="str">
            <v>DECEMBER, 2005</v>
          </cell>
          <cell r="U346">
            <v>38600</v>
          </cell>
          <cell r="V346" t="str">
            <v>UBN/0001162</v>
          </cell>
          <cell r="W346" t="str">
            <v/>
          </cell>
          <cell r="Y346">
            <v>23800</v>
          </cell>
          <cell r="Z346">
            <v>0</v>
          </cell>
          <cell r="AA346">
            <v>0</v>
          </cell>
          <cell r="AB346">
            <v>0</v>
          </cell>
          <cell r="AC346">
            <v>0</v>
          </cell>
        </row>
        <row r="347">
          <cell r="D347">
            <v>38608</v>
          </cell>
          <cell r="F347" t="str">
            <v>SCB</v>
          </cell>
          <cell r="G347" t="str">
            <v>CARGILL VENTURES LIMITED</v>
          </cell>
          <cell r="H347" t="str">
            <v>GOOD FERMENTED NIGERIAN COCOA BEANS</v>
          </cell>
          <cell r="I347" t="str">
            <v>18.01.00.00</v>
          </cell>
          <cell r="J347" t="str">
            <v>SEPTEMBER, 2005</v>
          </cell>
          <cell r="K347" t="str">
            <v>NETHERLANDS</v>
          </cell>
          <cell r="L347" t="str">
            <v>APAPA PORT</v>
          </cell>
          <cell r="M347">
            <v>32.6</v>
          </cell>
          <cell r="N347" t="str">
            <v>ZENITH</v>
          </cell>
          <cell r="O347">
            <v>56922.15</v>
          </cell>
          <cell r="P347">
            <v>14230.5375</v>
          </cell>
          <cell r="Q347">
            <v>42691.612500000003</v>
          </cell>
          <cell r="R347">
            <v>43417.71</v>
          </cell>
          <cell r="S347" t="str">
            <v>USD</v>
          </cell>
          <cell r="T347" t="str">
            <v>DECEMBER, 2005</v>
          </cell>
          <cell r="U347">
            <v>38603</v>
          </cell>
          <cell r="V347" t="str">
            <v>ZENITH/005023</v>
          </cell>
          <cell r="W347" t="str">
            <v/>
          </cell>
          <cell r="Y347">
            <v>43417.71</v>
          </cell>
          <cell r="Z347">
            <v>0</v>
          </cell>
          <cell r="AA347">
            <v>0</v>
          </cell>
          <cell r="AB347">
            <v>0</v>
          </cell>
          <cell r="AC347">
            <v>0</v>
          </cell>
        </row>
        <row r="348">
          <cell r="D348">
            <v>38610</v>
          </cell>
          <cell r="F348" t="str">
            <v>ZENITH</v>
          </cell>
          <cell r="G348" t="str">
            <v>OTLO AGENCIES LIMITED</v>
          </cell>
          <cell r="H348" t="str">
            <v>CRUSHED HORNS</v>
          </cell>
          <cell r="I348" t="str">
            <v>05.06.90.00</v>
          </cell>
          <cell r="J348" t="str">
            <v>SEPTEMBER, 2005</v>
          </cell>
          <cell r="K348" t="str">
            <v>ITALY</v>
          </cell>
          <cell r="L348" t="str">
            <v>TINCAN ISLAND</v>
          </cell>
          <cell r="M348">
            <v>26.5</v>
          </cell>
          <cell r="N348" t="str">
            <v>ZENITH</v>
          </cell>
          <cell r="O348">
            <v>6867.21</v>
          </cell>
          <cell r="P348">
            <v>1716.8025</v>
          </cell>
          <cell r="Q348">
            <v>5150.4075000000003</v>
          </cell>
          <cell r="R348">
            <v>5300</v>
          </cell>
          <cell r="S348" t="str">
            <v>USD</v>
          </cell>
          <cell r="T348" t="str">
            <v>DECEMBER, 2005</v>
          </cell>
          <cell r="U348">
            <v>38607</v>
          </cell>
          <cell r="V348" t="str">
            <v>ZENITH / 001826</v>
          </cell>
          <cell r="W348" t="str">
            <v/>
          </cell>
          <cell r="Y348">
            <v>5300</v>
          </cell>
          <cell r="Z348">
            <v>0</v>
          </cell>
          <cell r="AA348">
            <v>0</v>
          </cell>
          <cell r="AB348">
            <v>0</v>
          </cell>
          <cell r="AC348">
            <v>0</v>
          </cell>
        </row>
        <row r="349">
          <cell r="D349">
            <v>38610</v>
          </cell>
          <cell r="F349" t="str">
            <v>UNION</v>
          </cell>
          <cell r="G349" t="str">
            <v>TOWER ALUMINIUM (NIG) PLC</v>
          </cell>
          <cell r="H349" t="str">
            <v>ALUMINIUM COOKING POTS</v>
          </cell>
          <cell r="I349" t="str">
            <v>76.15.19.00</v>
          </cell>
          <cell r="J349" t="str">
            <v>SEPTEMBER, 2005</v>
          </cell>
          <cell r="K349" t="str">
            <v>ANGOLA</v>
          </cell>
          <cell r="L349" t="str">
            <v>APAPA PORT</v>
          </cell>
          <cell r="M349">
            <v>3.4</v>
          </cell>
          <cell r="N349" t="str">
            <v>UNION</v>
          </cell>
          <cell r="O349">
            <v>19585.759999999998</v>
          </cell>
          <cell r="P349">
            <v>4896.4399999999996</v>
          </cell>
          <cell r="Q349">
            <v>14689.32</v>
          </cell>
          <cell r="R349">
            <v>10640</v>
          </cell>
          <cell r="S349" t="str">
            <v>USD</v>
          </cell>
          <cell r="T349" t="str">
            <v>DECEMBER, 2005</v>
          </cell>
          <cell r="U349">
            <v>38555</v>
          </cell>
          <cell r="V349" t="str">
            <v>UBN/0000180</v>
          </cell>
          <cell r="W349" t="str">
            <v/>
          </cell>
          <cell r="Y349">
            <v>10640</v>
          </cell>
          <cell r="Z349">
            <v>0</v>
          </cell>
          <cell r="AA349">
            <v>0</v>
          </cell>
          <cell r="AB349">
            <v>0</v>
          </cell>
          <cell r="AC349">
            <v>0</v>
          </cell>
        </row>
        <row r="350">
          <cell r="D350">
            <v>38610</v>
          </cell>
          <cell r="F350" t="str">
            <v>ECO</v>
          </cell>
          <cell r="G350" t="str">
            <v>KOLORKOTE NIGERIA LIMITED</v>
          </cell>
          <cell r="H350" t="str">
            <v>OVEN BAKED COLOR COATED EMBOSSED ALUMINIUM COILS.</v>
          </cell>
          <cell r="I350" t="str">
            <v>76.10.12.00</v>
          </cell>
          <cell r="J350" t="str">
            <v>SEPTEMBER, 2005</v>
          </cell>
          <cell r="K350" t="str">
            <v>GHANA</v>
          </cell>
          <cell r="L350" t="str">
            <v>APAPA PORT</v>
          </cell>
          <cell r="M350">
            <v>30.8</v>
          </cell>
          <cell r="N350" t="str">
            <v>ZENITH</v>
          </cell>
          <cell r="O350">
            <v>127026.55</v>
          </cell>
          <cell r="P350">
            <v>31756.637500000001</v>
          </cell>
          <cell r="Q350">
            <v>95269.912500000006</v>
          </cell>
          <cell r="R350">
            <v>98090.14</v>
          </cell>
          <cell r="S350" t="str">
            <v>USD</v>
          </cell>
          <cell r="T350" t="str">
            <v>DECEMBER, 2005</v>
          </cell>
          <cell r="U350">
            <v>38608</v>
          </cell>
          <cell r="V350" t="str">
            <v>ZENITH / 005429</v>
          </cell>
          <cell r="W350" t="str">
            <v/>
          </cell>
          <cell r="Y350">
            <v>98090.14</v>
          </cell>
          <cell r="Z350">
            <v>0</v>
          </cell>
          <cell r="AA350">
            <v>0</v>
          </cell>
          <cell r="AB350">
            <v>0</v>
          </cell>
          <cell r="AC350">
            <v>0</v>
          </cell>
        </row>
        <row r="351">
          <cell r="D351">
            <v>38610</v>
          </cell>
          <cell r="F351" t="str">
            <v>MBC</v>
          </cell>
          <cell r="G351" t="str">
            <v>MAMUDA INDUSTRIES (NIG) LIMITED</v>
          </cell>
          <cell r="H351" t="str">
            <v>PROCESSED, FINISHED LEATHER</v>
          </cell>
          <cell r="I351" t="str">
            <v>41.06.19.00</v>
          </cell>
          <cell r="J351" t="str">
            <v>SEPTEMBER, 2005</v>
          </cell>
          <cell r="K351" t="str">
            <v>ITALY</v>
          </cell>
          <cell r="L351" t="str">
            <v>APAPA PORT</v>
          </cell>
          <cell r="M351">
            <v>7.6</v>
          </cell>
          <cell r="N351" t="str">
            <v>FIRST</v>
          </cell>
          <cell r="O351">
            <v>346782.77</v>
          </cell>
          <cell r="P351">
            <v>86695.692500000005</v>
          </cell>
          <cell r="Q351">
            <v>260087.07750000001</v>
          </cell>
          <cell r="R351">
            <v>267023</v>
          </cell>
          <cell r="S351" t="str">
            <v>USD</v>
          </cell>
          <cell r="T351" t="str">
            <v>DECEMBER, 2005</v>
          </cell>
          <cell r="U351">
            <v>38600</v>
          </cell>
          <cell r="V351" t="str">
            <v>FBN / 0045251</v>
          </cell>
          <cell r="W351" t="str">
            <v/>
          </cell>
          <cell r="Y351">
            <v>267023</v>
          </cell>
          <cell r="Z351">
            <v>0</v>
          </cell>
          <cell r="AA351">
            <v>0</v>
          </cell>
          <cell r="AB351">
            <v>0</v>
          </cell>
          <cell r="AC351">
            <v>0</v>
          </cell>
        </row>
        <row r="352">
          <cell r="D352">
            <v>38610</v>
          </cell>
          <cell r="F352" t="str">
            <v>CHARTERED</v>
          </cell>
          <cell r="G352" t="str">
            <v>MICROFEED NIGERIA LIMITED</v>
          </cell>
          <cell r="H352" t="str">
            <v>NIGERIAN HARD WOOD (IROKO)</v>
          </cell>
          <cell r="I352" t="str">
            <v>44.09.00.00</v>
          </cell>
          <cell r="J352" t="str">
            <v>SEPTEMBER, 2005</v>
          </cell>
          <cell r="K352" t="str">
            <v>BELGIUM</v>
          </cell>
          <cell r="L352" t="str">
            <v>TINCAN ISLAND</v>
          </cell>
          <cell r="M352">
            <v>18</v>
          </cell>
          <cell r="N352" t="str">
            <v>DIAMOND</v>
          </cell>
          <cell r="O352">
            <v>23820</v>
          </cell>
          <cell r="P352">
            <v>5955</v>
          </cell>
          <cell r="Q352">
            <v>17865</v>
          </cell>
          <cell r="R352">
            <v>18392</v>
          </cell>
          <cell r="S352" t="str">
            <v>USD</v>
          </cell>
          <cell r="T352" t="str">
            <v>DECEMBER, 2005</v>
          </cell>
          <cell r="U352">
            <v>38607</v>
          </cell>
          <cell r="V352" t="str">
            <v>DBL / 1635768</v>
          </cell>
          <cell r="W352" t="str">
            <v/>
          </cell>
          <cell r="Y352">
            <v>18392</v>
          </cell>
          <cell r="Z352">
            <v>0</v>
          </cell>
          <cell r="AA352">
            <v>0</v>
          </cell>
          <cell r="AB352">
            <v>0</v>
          </cell>
          <cell r="AC352">
            <v>0</v>
          </cell>
        </row>
        <row r="353">
          <cell r="D353">
            <v>38610</v>
          </cell>
          <cell r="F353" t="str">
            <v>NIB</v>
          </cell>
          <cell r="G353" t="str">
            <v>OLAM NIGERIA LIMITED</v>
          </cell>
          <cell r="H353" t="str">
            <v>NIGERIAN POLISHED HULLED SESAME SEEDS</v>
          </cell>
          <cell r="I353" t="str">
            <v>12.07.40.00</v>
          </cell>
          <cell r="J353" t="str">
            <v>SEPTEMBER, 2005</v>
          </cell>
          <cell r="K353" t="str">
            <v>JAPAN</v>
          </cell>
          <cell r="L353" t="str">
            <v>APAPA PORT</v>
          </cell>
          <cell r="M353">
            <v>306</v>
          </cell>
          <cell r="N353" t="str">
            <v>DIAMOND</v>
          </cell>
          <cell r="O353">
            <v>325290.23999999999</v>
          </cell>
          <cell r="P353">
            <v>81322.559999999998</v>
          </cell>
          <cell r="Q353">
            <v>243967.68</v>
          </cell>
          <cell r="R353">
            <v>244800</v>
          </cell>
          <cell r="S353" t="str">
            <v>USD</v>
          </cell>
          <cell r="T353" t="str">
            <v>DECEMBER, 2005</v>
          </cell>
          <cell r="U353">
            <v>38533</v>
          </cell>
          <cell r="V353" t="str">
            <v>DBL/0001647</v>
          </cell>
          <cell r="W353" t="str">
            <v/>
          </cell>
          <cell r="Y353">
            <v>244800</v>
          </cell>
          <cell r="Z353">
            <v>0</v>
          </cell>
          <cell r="AA353">
            <v>0</v>
          </cell>
          <cell r="AB353">
            <v>0</v>
          </cell>
          <cell r="AC353">
            <v>0</v>
          </cell>
        </row>
        <row r="354">
          <cell r="D354">
            <v>38610</v>
          </cell>
          <cell r="F354" t="str">
            <v>ECO</v>
          </cell>
          <cell r="G354" t="str">
            <v>KOLORKOTE NIGERIA LIMITED</v>
          </cell>
          <cell r="H354" t="str">
            <v>OVEN BAKED COLOR COATED EMBOSSED ALUMINIUM COILS</v>
          </cell>
          <cell r="I354" t="str">
            <v>76.10.12.00</v>
          </cell>
          <cell r="J354" t="str">
            <v>SEPTEMBER, 2005</v>
          </cell>
          <cell r="K354" t="str">
            <v>GHANA</v>
          </cell>
          <cell r="L354" t="str">
            <v>APAPA PORT</v>
          </cell>
          <cell r="M354">
            <v>30.6</v>
          </cell>
          <cell r="N354" t="str">
            <v>ZENITH</v>
          </cell>
          <cell r="O354">
            <v>125836.21</v>
          </cell>
          <cell r="P354">
            <v>31459.052500000002</v>
          </cell>
          <cell r="Q354">
            <v>94377.157500000001</v>
          </cell>
          <cell r="R354">
            <v>97170.82</v>
          </cell>
          <cell r="S354" t="str">
            <v>USD</v>
          </cell>
          <cell r="T354" t="str">
            <v>DECEMBER, 2005</v>
          </cell>
          <cell r="U354">
            <v>38608</v>
          </cell>
          <cell r="V354" t="str">
            <v>ZENITH / 005430</v>
          </cell>
          <cell r="W354" t="str">
            <v/>
          </cell>
          <cell r="Y354">
            <v>97170.82</v>
          </cell>
          <cell r="Z354">
            <v>0</v>
          </cell>
          <cell r="AA354">
            <v>0</v>
          </cell>
          <cell r="AB354">
            <v>0</v>
          </cell>
          <cell r="AC354">
            <v>0</v>
          </cell>
        </row>
        <row r="355">
          <cell r="D355">
            <v>38610</v>
          </cell>
          <cell r="F355" t="str">
            <v>NIB</v>
          </cell>
          <cell r="G355" t="str">
            <v>OLAM NIGERIA LIMITED</v>
          </cell>
          <cell r="H355" t="str">
            <v>NIGERIAN POLISHED HULLED SESAME SEEDS</v>
          </cell>
          <cell r="I355" t="str">
            <v>12.07.40.00</v>
          </cell>
          <cell r="J355" t="str">
            <v>SEPTEMBER, 2005</v>
          </cell>
          <cell r="K355" t="str">
            <v>JAPAN</v>
          </cell>
          <cell r="L355" t="str">
            <v>APAPA PORT</v>
          </cell>
          <cell r="M355">
            <v>306</v>
          </cell>
          <cell r="N355" t="str">
            <v>DIAMOND</v>
          </cell>
          <cell r="O355">
            <v>325290.23999999999</v>
          </cell>
          <cell r="P355">
            <v>81322.559999999998</v>
          </cell>
          <cell r="Q355">
            <v>243967.68</v>
          </cell>
          <cell r="R355">
            <v>244800</v>
          </cell>
          <cell r="S355" t="str">
            <v>USD</v>
          </cell>
          <cell r="T355" t="str">
            <v>DECEMBER, 2005</v>
          </cell>
          <cell r="U355">
            <v>38533</v>
          </cell>
          <cell r="V355" t="str">
            <v>DBL/0001647</v>
          </cell>
          <cell r="W355" t="str">
            <v/>
          </cell>
          <cell r="Y355">
            <v>244800</v>
          </cell>
          <cell r="Z355">
            <v>0</v>
          </cell>
          <cell r="AA355">
            <v>0</v>
          </cell>
          <cell r="AB355">
            <v>0</v>
          </cell>
          <cell r="AC355">
            <v>0</v>
          </cell>
        </row>
        <row r="356">
          <cell r="D356">
            <v>38610</v>
          </cell>
          <cell r="F356" t="str">
            <v>GLOBAL</v>
          </cell>
          <cell r="G356" t="str">
            <v>LOPABEN NIGERIA LIMITED</v>
          </cell>
          <cell r="H356" t="str">
            <v>WASTE COTTON (CARD FLY)</v>
          </cell>
          <cell r="I356" t="str">
            <v>52.02.00.00</v>
          </cell>
          <cell r="J356" t="str">
            <v>SEPTEMBER, 2005</v>
          </cell>
          <cell r="K356" t="str">
            <v>CHINA</v>
          </cell>
          <cell r="L356" t="str">
            <v>APAPA PORT</v>
          </cell>
          <cell r="M356">
            <v>18</v>
          </cell>
          <cell r="N356" t="str">
            <v>ZENITH</v>
          </cell>
          <cell r="O356">
            <v>2565.4899999999998</v>
          </cell>
          <cell r="P356">
            <v>641.37249999999995</v>
          </cell>
          <cell r="Q356">
            <v>1924.1175000000001</v>
          </cell>
          <cell r="R356">
            <v>1980</v>
          </cell>
          <cell r="S356" t="str">
            <v>USD</v>
          </cell>
          <cell r="T356" t="str">
            <v>DECEMBER, 2005</v>
          </cell>
          <cell r="U356">
            <v>38603</v>
          </cell>
          <cell r="V356" t="str">
            <v>ZENITH/005789</v>
          </cell>
          <cell r="W356" t="str">
            <v/>
          </cell>
          <cell r="Y356">
            <v>1980</v>
          </cell>
          <cell r="Z356">
            <v>0</v>
          </cell>
          <cell r="AA356">
            <v>0</v>
          </cell>
          <cell r="AB356">
            <v>0</v>
          </cell>
          <cell r="AC356">
            <v>0</v>
          </cell>
        </row>
        <row r="357">
          <cell r="D357">
            <v>38610</v>
          </cell>
          <cell r="F357" t="str">
            <v>NIB</v>
          </cell>
          <cell r="G357" t="str">
            <v>OLAM NIGERIA LIMITED</v>
          </cell>
          <cell r="H357" t="str">
            <v>NIGERIAN POLISHED HULLED SESAME SEEDS</v>
          </cell>
          <cell r="I357" t="str">
            <v>12.07.40.00</v>
          </cell>
          <cell r="J357" t="str">
            <v>SEPTEMBER, 2005</v>
          </cell>
          <cell r="K357" t="str">
            <v>JAPAN</v>
          </cell>
          <cell r="L357" t="str">
            <v>APAPA PORT</v>
          </cell>
          <cell r="M357">
            <v>180</v>
          </cell>
          <cell r="N357" t="str">
            <v>DIAMOND</v>
          </cell>
          <cell r="O357">
            <v>191347.20000000001</v>
          </cell>
          <cell r="P357">
            <v>47836.800000000003</v>
          </cell>
          <cell r="Q357">
            <v>143510.39999999999</v>
          </cell>
          <cell r="R357">
            <v>144000</v>
          </cell>
          <cell r="S357" t="str">
            <v>USD</v>
          </cell>
          <cell r="T357" t="str">
            <v>DECEMBER, 2005</v>
          </cell>
          <cell r="U357">
            <v>38533</v>
          </cell>
          <cell r="V357" t="str">
            <v>DBL/0001647</v>
          </cell>
          <cell r="W357" t="str">
            <v/>
          </cell>
          <cell r="Y357">
            <v>144000</v>
          </cell>
          <cell r="Z357">
            <v>0</v>
          </cell>
          <cell r="AA357">
            <v>0</v>
          </cell>
          <cell r="AB357">
            <v>0</v>
          </cell>
          <cell r="AC357">
            <v>0</v>
          </cell>
        </row>
        <row r="358">
          <cell r="D358">
            <v>38610</v>
          </cell>
          <cell r="F358" t="str">
            <v>SCB</v>
          </cell>
          <cell r="G358" t="str">
            <v>ALKEM NIGERIA LIMITED</v>
          </cell>
          <cell r="H358" t="str">
            <v>POLYESTER STAPLE FIBRE</v>
          </cell>
          <cell r="I358" t="str">
            <v>55.03.02.00</v>
          </cell>
          <cell r="J358" t="str">
            <v>SEPTEMBER, 2005</v>
          </cell>
          <cell r="K358" t="str">
            <v>SPAIN</v>
          </cell>
          <cell r="L358" t="str">
            <v>APAPA PORT</v>
          </cell>
          <cell r="M358">
            <v>18.3</v>
          </cell>
          <cell r="N358" t="str">
            <v>ZENITH</v>
          </cell>
          <cell r="O358">
            <v>30897.27</v>
          </cell>
          <cell r="P358">
            <v>7724.3175000000001</v>
          </cell>
          <cell r="Q358">
            <v>23172.952499999999</v>
          </cell>
          <cell r="R358">
            <v>19775.490000000002</v>
          </cell>
          <cell r="S358" t="str">
            <v>EUR</v>
          </cell>
          <cell r="T358" t="str">
            <v>DECEMBER, 2005</v>
          </cell>
          <cell r="U358">
            <v>38601</v>
          </cell>
          <cell r="V358" t="str">
            <v>ZENITH/005021</v>
          </cell>
          <cell r="W358" t="str">
            <v/>
          </cell>
          <cell r="Y358">
            <v>0</v>
          </cell>
          <cell r="Z358">
            <v>19775.490000000002</v>
          </cell>
          <cell r="AA358">
            <v>0</v>
          </cell>
          <cell r="AB358">
            <v>0</v>
          </cell>
          <cell r="AC358">
            <v>0</v>
          </cell>
        </row>
        <row r="359">
          <cell r="D359">
            <v>38610</v>
          </cell>
          <cell r="F359" t="str">
            <v>CHARTERED</v>
          </cell>
          <cell r="G359" t="str">
            <v>MICROFEED NIGERIA LIMITED</v>
          </cell>
          <cell r="H359" t="str">
            <v>PROCESSED WOOD PRODUCTS (IROKO)</v>
          </cell>
          <cell r="I359" t="str">
            <v>44.09.00.00</v>
          </cell>
          <cell r="J359" t="str">
            <v>SEPTEMBER, 2005</v>
          </cell>
          <cell r="K359" t="str">
            <v>ITALY</v>
          </cell>
          <cell r="L359" t="str">
            <v>TINCAN ISLAND</v>
          </cell>
          <cell r="M359">
            <v>18</v>
          </cell>
          <cell r="N359" t="str">
            <v>DIAMOND</v>
          </cell>
          <cell r="O359">
            <v>24550</v>
          </cell>
          <cell r="P359">
            <v>6137.5</v>
          </cell>
          <cell r="Q359">
            <v>18412.5</v>
          </cell>
          <cell r="R359">
            <v>18960</v>
          </cell>
          <cell r="S359" t="str">
            <v>USD</v>
          </cell>
          <cell r="T359" t="str">
            <v>DECEMBER, 2005</v>
          </cell>
          <cell r="U359">
            <v>38607</v>
          </cell>
          <cell r="V359" t="str">
            <v>DBL/1635778</v>
          </cell>
          <cell r="W359" t="str">
            <v/>
          </cell>
          <cell r="Y359">
            <v>18960</v>
          </cell>
          <cell r="Z359">
            <v>0</v>
          </cell>
          <cell r="AA359">
            <v>0</v>
          </cell>
          <cell r="AB359">
            <v>0</v>
          </cell>
          <cell r="AC359">
            <v>0</v>
          </cell>
        </row>
        <row r="360">
          <cell r="D360">
            <v>38610</v>
          </cell>
          <cell r="F360" t="str">
            <v>CHARTERED</v>
          </cell>
          <cell r="G360" t="str">
            <v>MICROFEED NIGERIA LIMITED</v>
          </cell>
          <cell r="H360" t="str">
            <v>NIGERIAN PROCESSED WOOD PRODUCTS (APA)</v>
          </cell>
          <cell r="I360" t="str">
            <v>44.09.00.00</v>
          </cell>
          <cell r="J360" t="str">
            <v>SEPTEMBER, 2005</v>
          </cell>
          <cell r="K360" t="str">
            <v>ITALY</v>
          </cell>
          <cell r="L360" t="str">
            <v>TINCAN ISLAND</v>
          </cell>
          <cell r="M360">
            <v>18</v>
          </cell>
          <cell r="N360" t="str">
            <v>DIAMOND</v>
          </cell>
          <cell r="O360">
            <v>28120</v>
          </cell>
          <cell r="P360">
            <v>7030</v>
          </cell>
          <cell r="Q360">
            <v>21090</v>
          </cell>
          <cell r="R360">
            <v>21713</v>
          </cell>
          <cell r="S360" t="str">
            <v>USD</v>
          </cell>
          <cell r="T360" t="str">
            <v>DECEMBER, 2005</v>
          </cell>
          <cell r="U360">
            <v>38607</v>
          </cell>
          <cell r="V360" t="str">
            <v>DBL/1635773</v>
          </cell>
          <cell r="W360" t="str">
            <v/>
          </cell>
          <cell r="Y360">
            <v>21713</v>
          </cell>
          <cell r="Z360">
            <v>0</v>
          </cell>
          <cell r="AA360">
            <v>0</v>
          </cell>
          <cell r="AB360">
            <v>0</v>
          </cell>
          <cell r="AC360">
            <v>0</v>
          </cell>
        </row>
        <row r="361">
          <cell r="D361">
            <v>38610</v>
          </cell>
          <cell r="F361" t="str">
            <v>NIB</v>
          </cell>
          <cell r="G361" t="str">
            <v>NIGERIAN BREWERIES PLC</v>
          </cell>
          <cell r="H361" t="str">
            <v>BREWERIES EQUIPMENTS (SPARE PARTS)</v>
          </cell>
          <cell r="I361" t="str">
            <v>84.38.40.00</v>
          </cell>
          <cell r="J361" t="str">
            <v>SEPTEMBER, 2005</v>
          </cell>
          <cell r="K361" t="str">
            <v>CONGO, REPUBLIC OF THE</v>
          </cell>
          <cell r="L361" t="str">
            <v>MMIA, LAGOS</v>
          </cell>
          <cell r="M361">
            <v>0.04</v>
          </cell>
          <cell r="N361" t="str">
            <v>ZENITH</v>
          </cell>
          <cell r="O361">
            <v>1108.6600000000001</v>
          </cell>
          <cell r="P361">
            <v>277.16500000000002</v>
          </cell>
          <cell r="Q361">
            <v>831.495</v>
          </cell>
          <cell r="R361">
            <v>692.07</v>
          </cell>
          <cell r="S361" t="str">
            <v>EUR</v>
          </cell>
          <cell r="T361" t="str">
            <v>DECEMBER, 2005</v>
          </cell>
          <cell r="U361">
            <v>38590</v>
          </cell>
          <cell r="V361" t="str">
            <v>ZENITH / 005611</v>
          </cell>
          <cell r="W361" t="str">
            <v/>
          </cell>
          <cell r="Y361">
            <v>0</v>
          </cell>
          <cell r="Z361">
            <v>692.07</v>
          </cell>
          <cell r="AA361">
            <v>0</v>
          </cell>
          <cell r="AB361">
            <v>0</v>
          </cell>
          <cell r="AC361">
            <v>0</v>
          </cell>
        </row>
        <row r="362">
          <cell r="D362">
            <v>38610</v>
          </cell>
          <cell r="F362" t="str">
            <v>NBM</v>
          </cell>
          <cell r="G362" t="str">
            <v>CENTURY EXPORTS LIMITED</v>
          </cell>
          <cell r="H362" t="str">
            <v>NIGERIAN RAW CASHEW NUTS (FLOATER) 2005</v>
          </cell>
          <cell r="I362" t="str">
            <v>08.01.31.00</v>
          </cell>
          <cell r="J362" t="str">
            <v>SEPTEMBER, 2005</v>
          </cell>
          <cell r="K362" t="str">
            <v>INDIA</v>
          </cell>
          <cell r="L362" t="str">
            <v>APAPA PORT</v>
          </cell>
          <cell r="M362">
            <v>303.89999999999998</v>
          </cell>
          <cell r="N362" t="str">
            <v>ZENITH</v>
          </cell>
          <cell r="O362">
            <v>155844</v>
          </cell>
          <cell r="P362">
            <v>38961</v>
          </cell>
          <cell r="Q362">
            <v>116883</v>
          </cell>
          <cell r="R362">
            <v>119988</v>
          </cell>
          <cell r="S362" t="str">
            <v>USD</v>
          </cell>
          <cell r="T362" t="str">
            <v>DECEMBER, 2005</v>
          </cell>
          <cell r="U362">
            <v>38597</v>
          </cell>
          <cell r="V362" t="str">
            <v>ZENITH/002583</v>
          </cell>
          <cell r="W362" t="str">
            <v/>
          </cell>
          <cell r="Y362">
            <v>119988</v>
          </cell>
          <cell r="Z362">
            <v>0</v>
          </cell>
          <cell r="AA362">
            <v>0</v>
          </cell>
          <cell r="AB362">
            <v>0</v>
          </cell>
          <cell r="AC362">
            <v>0</v>
          </cell>
        </row>
        <row r="363">
          <cell r="D363">
            <v>38610</v>
          </cell>
          <cell r="F363" t="str">
            <v>CHARTERED</v>
          </cell>
          <cell r="G363" t="str">
            <v>MICROFEED NIGERIA LIMITED</v>
          </cell>
          <cell r="H363" t="str">
            <v>PROCESSED WOOD PRODUCTS (IROKO)</v>
          </cell>
          <cell r="I363" t="str">
            <v>44.09.00.00</v>
          </cell>
          <cell r="J363" t="str">
            <v>SEPTEMBER, 2005</v>
          </cell>
          <cell r="K363" t="str">
            <v>ITALY</v>
          </cell>
          <cell r="L363" t="str">
            <v>TINCAN ISLAND</v>
          </cell>
          <cell r="M363">
            <v>18</v>
          </cell>
          <cell r="N363" t="str">
            <v>DIAMOND</v>
          </cell>
          <cell r="O363">
            <v>23150</v>
          </cell>
          <cell r="P363">
            <v>5787.5</v>
          </cell>
          <cell r="Q363">
            <v>17362.5</v>
          </cell>
          <cell r="R363">
            <v>17874</v>
          </cell>
          <cell r="S363" t="str">
            <v>USD</v>
          </cell>
          <cell r="T363" t="str">
            <v>DECEMBER, 2005</v>
          </cell>
          <cell r="U363">
            <v>38545</v>
          </cell>
          <cell r="V363" t="str">
            <v>DBL/1635571</v>
          </cell>
          <cell r="W363" t="str">
            <v/>
          </cell>
          <cell r="Y363">
            <v>17874</v>
          </cell>
          <cell r="Z363">
            <v>0</v>
          </cell>
          <cell r="AA363">
            <v>0</v>
          </cell>
          <cell r="AB363">
            <v>0</v>
          </cell>
          <cell r="AC363">
            <v>0</v>
          </cell>
        </row>
        <row r="364">
          <cell r="D364">
            <v>38610</v>
          </cell>
          <cell r="F364" t="str">
            <v>CHARTERED</v>
          </cell>
          <cell r="G364" t="str">
            <v>MICROFEED NIGERIA LIMITED</v>
          </cell>
          <cell r="H364" t="str">
            <v>PROCESSED WOOD PRODUCTS (IROKO)</v>
          </cell>
          <cell r="I364" t="str">
            <v>44.09.00.00</v>
          </cell>
          <cell r="J364" t="str">
            <v>SEPTEMBER, 2005</v>
          </cell>
          <cell r="K364" t="str">
            <v>BELGIUM</v>
          </cell>
          <cell r="L364" t="str">
            <v>TINCAN ISLAND</v>
          </cell>
          <cell r="M364">
            <v>18</v>
          </cell>
          <cell r="N364" t="str">
            <v>DIAMOND</v>
          </cell>
          <cell r="O364">
            <v>23345</v>
          </cell>
          <cell r="P364">
            <v>5836.25</v>
          </cell>
          <cell r="Q364">
            <v>17508.75</v>
          </cell>
          <cell r="R364">
            <v>18024</v>
          </cell>
          <cell r="S364" t="str">
            <v>USD</v>
          </cell>
          <cell r="T364" t="str">
            <v>DECEMBER, 2005</v>
          </cell>
          <cell r="U364">
            <v>38607</v>
          </cell>
          <cell r="V364" t="str">
            <v>DBL/1635780</v>
          </cell>
          <cell r="W364" t="str">
            <v/>
          </cell>
          <cell r="Y364">
            <v>18024</v>
          </cell>
          <cell r="Z364">
            <v>0</v>
          </cell>
          <cell r="AA364">
            <v>0</v>
          </cell>
          <cell r="AB364">
            <v>0</v>
          </cell>
          <cell r="AC364">
            <v>0</v>
          </cell>
        </row>
        <row r="365">
          <cell r="D365">
            <v>38610</v>
          </cell>
          <cell r="F365" t="str">
            <v>CHARTERED</v>
          </cell>
          <cell r="G365" t="str">
            <v>MICROFEED NIGERIA LIMITED</v>
          </cell>
          <cell r="H365" t="str">
            <v>PROCESSED WOOD PRODUCTS (IROKO)</v>
          </cell>
          <cell r="I365" t="str">
            <v>44.09.00.00</v>
          </cell>
          <cell r="J365" t="str">
            <v>SEPTEMBER, 2005</v>
          </cell>
          <cell r="K365" t="str">
            <v>INDONESIA</v>
          </cell>
          <cell r="L365" t="str">
            <v>TINCAN ISLAND</v>
          </cell>
          <cell r="M365">
            <v>18</v>
          </cell>
          <cell r="N365" t="str">
            <v>DIAMOND</v>
          </cell>
          <cell r="O365">
            <v>24185</v>
          </cell>
          <cell r="P365">
            <v>6046.25</v>
          </cell>
          <cell r="Q365">
            <v>18138.75</v>
          </cell>
          <cell r="R365">
            <v>19446</v>
          </cell>
          <cell r="S365" t="str">
            <v>USD</v>
          </cell>
          <cell r="T365" t="str">
            <v>DECEMBER, 2005</v>
          </cell>
          <cell r="U365">
            <v>38607</v>
          </cell>
          <cell r="V365" t="str">
            <v>DBL/1635779</v>
          </cell>
          <cell r="W365" t="str">
            <v/>
          </cell>
          <cell r="Y365">
            <v>19446</v>
          </cell>
          <cell r="Z365">
            <v>0</v>
          </cell>
          <cell r="AA365">
            <v>0</v>
          </cell>
          <cell r="AB365">
            <v>0</v>
          </cell>
          <cell r="AC365">
            <v>0</v>
          </cell>
        </row>
        <row r="366">
          <cell r="D366">
            <v>38610</v>
          </cell>
          <cell r="F366" t="str">
            <v>ZENITH</v>
          </cell>
          <cell r="G366" t="str">
            <v>TECHNO AFRIQUE NIGERIA LIMITED</v>
          </cell>
          <cell r="H366" t="str">
            <v>WASTE PAPER</v>
          </cell>
          <cell r="I366" t="str">
            <v>47.07.00.00</v>
          </cell>
          <cell r="J366" t="str">
            <v>SEPTEMBER, 2005</v>
          </cell>
          <cell r="K366" t="str">
            <v>INDIA</v>
          </cell>
          <cell r="L366" t="str">
            <v>TINCAN ISLAND</v>
          </cell>
          <cell r="M366">
            <v>79.099999999999994</v>
          </cell>
          <cell r="N366" t="str">
            <v>ZENITH</v>
          </cell>
          <cell r="O366">
            <v>13527.8</v>
          </cell>
          <cell r="P366">
            <v>3381.95</v>
          </cell>
          <cell r="Q366">
            <v>10145.85</v>
          </cell>
          <cell r="R366">
            <v>10018.56</v>
          </cell>
          <cell r="S366" t="str">
            <v>USD</v>
          </cell>
          <cell r="T366" t="str">
            <v>DECEMBER, 2005</v>
          </cell>
          <cell r="U366">
            <v>38581</v>
          </cell>
          <cell r="V366" t="str">
            <v>ZENITH/005720</v>
          </cell>
          <cell r="W366" t="str">
            <v/>
          </cell>
          <cell r="Y366">
            <v>10018.56</v>
          </cell>
          <cell r="Z366">
            <v>0</v>
          </cell>
          <cell r="AA366">
            <v>0</v>
          </cell>
          <cell r="AB366">
            <v>0</v>
          </cell>
          <cell r="AC366">
            <v>0</v>
          </cell>
        </row>
        <row r="367">
          <cell r="D367">
            <v>38610</v>
          </cell>
          <cell r="F367" t="str">
            <v>NIB</v>
          </cell>
          <cell r="G367" t="str">
            <v>SPINTEX MILLS (NIGERIA) LIMITED</v>
          </cell>
          <cell r="H367" t="str">
            <v>COTTON YARN NE 24/2 CARDED WEAVING STRONG TWIST (16 TPI) RAW WHITE</v>
          </cell>
          <cell r="I367" t="str">
            <v>52.05.32.00</v>
          </cell>
          <cell r="J367" t="str">
            <v>SEPTEMBER, 2005</v>
          </cell>
          <cell r="K367" t="str">
            <v>POLAND</v>
          </cell>
          <cell r="L367" t="str">
            <v>APAPA PORT</v>
          </cell>
          <cell r="M367">
            <v>17.100000000000001</v>
          </cell>
          <cell r="N367" t="str">
            <v>ZENITH</v>
          </cell>
          <cell r="O367">
            <v>46221.5</v>
          </cell>
          <cell r="P367">
            <v>11555.375</v>
          </cell>
          <cell r="Q367">
            <v>34666.125</v>
          </cell>
          <cell r="R367">
            <v>34663.040000000001</v>
          </cell>
          <cell r="S367" t="str">
            <v>USD</v>
          </cell>
          <cell r="T367" t="str">
            <v>DECEMBER, 2005</v>
          </cell>
          <cell r="U367">
            <v>38608</v>
          </cell>
          <cell r="V367" t="str">
            <v>ZENITH/005634</v>
          </cell>
          <cell r="W367" t="str">
            <v/>
          </cell>
          <cell r="Y367">
            <v>34663.040000000001</v>
          </cell>
          <cell r="Z367">
            <v>0</v>
          </cell>
          <cell r="AA367">
            <v>0</v>
          </cell>
          <cell r="AB367">
            <v>0</v>
          </cell>
          <cell r="AC367">
            <v>0</v>
          </cell>
        </row>
        <row r="368">
          <cell r="D368">
            <v>38610</v>
          </cell>
          <cell r="F368" t="str">
            <v>CHARTERED</v>
          </cell>
          <cell r="G368" t="str">
            <v>MICROFEED NIGERIA LIMITED</v>
          </cell>
          <cell r="H368" t="str">
            <v>PROCESSED WOOD PRODUCTS (APA)</v>
          </cell>
          <cell r="I368" t="str">
            <v>44.09.00.00</v>
          </cell>
          <cell r="J368" t="str">
            <v>SEPTEMBER, 2005</v>
          </cell>
          <cell r="K368" t="str">
            <v>SINGAPORE</v>
          </cell>
          <cell r="L368" t="str">
            <v>TINCAN ISLAND</v>
          </cell>
          <cell r="M368">
            <v>18</v>
          </cell>
          <cell r="N368" t="str">
            <v>DIAMOND</v>
          </cell>
          <cell r="O368">
            <v>28380</v>
          </cell>
          <cell r="P368">
            <v>7095</v>
          </cell>
          <cell r="Q368">
            <v>21285</v>
          </cell>
          <cell r="R368">
            <v>21912</v>
          </cell>
          <cell r="S368" t="str">
            <v>USD</v>
          </cell>
          <cell r="T368" t="str">
            <v>DECEMBER, 2005</v>
          </cell>
          <cell r="U368">
            <v>38607</v>
          </cell>
          <cell r="V368" t="str">
            <v>DBL/1635776</v>
          </cell>
          <cell r="W368" t="str">
            <v/>
          </cell>
          <cell r="Y368">
            <v>21912</v>
          </cell>
          <cell r="Z368">
            <v>0</v>
          </cell>
          <cell r="AA368">
            <v>0</v>
          </cell>
          <cell r="AB368">
            <v>0</v>
          </cell>
          <cell r="AC368">
            <v>0</v>
          </cell>
        </row>
        <row r="369">
          <cell r="D369">
            <v>38610</v>
          </cell>
          <cell r="F369" t="str">
            <v>ZENITH</v>
          </cell>
          <cell r="G369" t="str">
            <v>UNITED NIGERIAN TEXTILES PLC</v>
          </cell>
          <cell r="H369" t="str">
            <v>PRINTING PROCESS WOVEN FABRICS OF COTTON - PLAIN WEAVE</v>
          </cell>
          <cell r="I369" t="str">
            <v>52.08.52.00</v>
          </cell>
          <cell r="J369" t="str">
            <v>SEPTEMBER, 2005</v>
          </cell>
          <cell r="K369" t="str">
            <v>TOGO</v>
          </cell>
          <cell r="L369" t="str">
            <v>APAPA PORT</v>
          </cell>
          <cell r="M369">
            <v>8.6999999999999993</v>
          </cell>
          <cell r="N369" t="str">
            <v>ZENITH</v>
          </cell>
          <cell r="O369">
            <v>102347.64</v>
          </cell>
          <cell r="P369">
            <v>25586.91</v>
          </cell>
          <cell r="Q369">
            <v>76760.73</v>
          </cell>
          <cell r="R369">
            <v>77040</v>
          </cell>
          <cell r="S369" t="str">
            <v>USD</v>
          </cell>
          <cell r="T369" t="str">
            <v>DECEMBER, 2005</v>
          </cell>
          <cell r="U369">
            <v>38590</v>
          </cell>
          <cell r="V369" t="str">
            <v>ZENITH/005615</v>
          </cell>
          <cell r="W369" t="str">
            <v/>
          </cell>
          <cell r="Y369">
            <v>77040</v>
          </cell>
          <cell r="Z369">
            <v>0</v>
          </cell>
          <cell r="AA369">
            <v>0</v>
          </cell>
          <cell r="AB369">
            <v>0</v>
          </cell>
          <cell r="AC369">
            <v>0</v>
          </cell>
        </row>
        <row r="370">
          <cell r="D370">
            <v>38610</v>
          </cell>
          <cell r="F370" t="str">
            <v>UTB</v>
          </cell>
          <cell r="G370" t="str">
            <v>TARABAROZ FISHERIES LIMITED</v>
          </cell>
          <cell r="H370" t="str">
            <v>FROZEN SHRIMPS</v>
          </cell>
          <cell r="I370" t="str">
            <v>03.06.13.00</v>
          </cell>
          <cell r="J370" t="str">
            <v>SEPTEMBER, 2005</v>
          </cell>
          <cell r="K370" t="str">
            <v>NETHERLANDS</v>
          </cell>
          <cell r="L370" t="str">
            <v>APAPA PORT</v>
          </cell>
          <cell r="M370">
            <v>10.9</v>
          </cell>
          <cell r="N370" t="str">
            <v>NUB</v>
          </cell>
          <cell r="O370">
            <v>89070.97</v>
          </cell>
          <cell r="P370">
            <v>22267.7425</v>
          </cell>
          <cell r="Q370">
            <v>66803.227499999994</v>
          </cell>
          <cell r="R370">
            <v>65415.6</v>
          </cell>
          <cell r="S370" t="str">
            <v>USD</v>
          </cell>
          <cell r="T370" t="str">
            <v>DECEMBER, 2005</v>
          </cell>
          <cell r="U370" t="str">
            <v/>
          </cell>
          <cell r="V370" t="str">
            <v>NUB/00087</v>
          </cell>
          <cell r="W370" t="str">
            <v/>
          </cell>
          <cell r="Y370">
            <v>65415.6</v>
          </cell>
          <cell r="Z370">
            <v>0</v>
          </cell>
          <cell r="AA370">
            <v>0</v>
          </cell>
          <cell r="AB370">
            <v>0</v>
          </cell>
          <cell r="AC370">
            <v>0</v>
          </cell>
        </row>
        <row r="371">
          <cell r="D371">
            <v>38610</v>
          </cell>
          <cell r="F371" t="str">
            <v>ZENITH</v>
          </cell>
          <cell r="G371" t="str">
            <v>UNITED NIGERIAN TEXTILES PLC</v>
          </cell>
          <cell r="H371" t="str">
            <v>PROCESSED WOVEN FABRICS OF COTTON (NICHEM)</v>
          </cell>
          <cell r="I371" t="str">
            <v>52.08.52.00</v>
          </cell>
          <cell r="J371" t="str">
            <v>SEPTEMBER, 2005</v>
          </cell>
          <cell r="K371" t="str">
            <v>UNITED KINGDOM</v>
          </cell>
          <cell r="L371" t="str">
            <v>APAPA PORT</v>
          </cell>
          <cell r="M371">
            <v>14.3</v>
          </cell>
          <cell r="N371" t="str">
            <v>ZENITH</v>
          </cell>
          <cell r="O371">
            <v>153929.16</v>
          </cell>
          <cell r="P371">
            <v>38482.29</v>
          </cell>
          <cell r="Q371">
            <v>115446.87</v>
          </cell>
          <cell r="R371">
            <v>118800</v>
          </cell>
          <cell r="S371" t="str">
            <v>USD</v>
          </cell>
          <cell r="T371" t="str">
            <v>DECEMBER, 2005</v>
          </cell>
          <cell r="U371">
            <v>38600</v>
          </cell>
          <cell r="V371" t="str">
            <v>ZENITH/005620</v>
          </cell>
          <cell r="W371" t="str">
            <v/>
          </cell>
          <cell r="Y371">
            <v>118800</v>
          </cell>
          <cell r="Z371">
            <v>0</v>
          </cell>
          <cell r="AA371">
            <v>0</v>
          </cell>
          <cell r="AB371">
            <v>0</v>
          </cell>
          <cell r="AC371">
            <v>0</v>
          </cell>
        </row>
        <row r="372">
          <cell r="D372">
            <v>38610</v>
          </cell>
          <cell r="F372" t="str">
            <v>ZENITH</v>
          </cell>
          <cell r="G372" t="str">
            <v>NIGERIAN CARTON &amp; PACKAGING MANU. CO. LIMITED</v>
          </cell>
          <cell r="H372" t="str">
            <v>RECOVERED WASTE AND SCRAP PAPER</v>
          </cell>
          <cell r="I372" t="str">
            <v>47.07.10.00</v>
          </cell>
          <cell r="J372" t="str">
            <v>SEPTEMBER, 2005</v>
          </cell>
          <cell r="K372" t="str">
            <v>CHINA</v>
          </cell>
          <cell r="L372" t="str">
            <v>APAPA PORT</v>
          </cell>
          <cell r="M372">
            <v>480.9</v>
          </cell>
          <cell r="N372" t="str">
            <v>ZENITH</v>
          </cell>
          <cell r="O372">
            <v>39858</v>
          </cell>
          <cell r="P372">
            <v>9964.5</v>
          </cell>
          <cell r="Q372">
            <v>29893.5</v>
          </cell>
          <cell r="R372">
            <v>30000</v>
          </cell>
          <cell r="S372" t="str">
            <v>USD</v>
          </cell>
          <cell r="T372" t="str">
            <v>DECEMBER, 2005</v>
          </cell>
          <cell r="U372">
            <v>38586</v>
          </cell>
          <cell r="V372" t="str">
            <v>ZENITH / 005248</v>
          </cell>
          <cell r="W372" t="str">
            <v/>
          </cell>
          <cell r="Y372">
            <v>30000</v>
          </cell>
          <cell r="Z372">
            <v>0</v>
          </cell>
          <cell r="AA372">
            <v>0</v>
          </cell>
          <cell r="AB372">
            <v>0</v>
          </cell>
          <cell r="AC372">
            <v>0</v>
          </cell>
        </row>
        <row r="373">
          <cell r="D373">
            <v>38611</v>
          </cell>
          <cell r="F373" t="str">
            <v>PRUDENT</v>
          </cell>
          <cell r="G373" t="str">
            <v>LBM OVERSEAS NIGERIA LIMITED</v>
          </cell>
          <cell r="H373" t="str">
            <v>DRIED RAW CASHEW NUTS (CROP 2005) NIGERIA ORIGIN</v>
          </cell>
          <cell r="I373" t="str">
            <v>08.01.31.00</v>
          </cell>
          <cell r="J373" t="str">
            <v>SEPTEMBER, 2005</v>
          </cell>
          <cell r="K373" t="str">
            <v>INDIA</v>
          </cell>
          <cell r="L373" t="str">
            <v>APAPA PORT</v>
          </cell>
          <cell r="M373">
            <v>100</v>
          </cell>
          <cell r="N373" t="str">
            <v>PRUDENT</v>
          </cell>
          <cell r="O373">
            <v>63768</v>
          </cell>
          <cell r="P373">
            <v>15942</v>
          </cell>
          <cell r="Q373">
            <v>47826</v>
          </cell>
          <cell r="R373">
            <v>47998.559999999998</v>
          </cell>
          <cell r="S373" t="str">
            <v>USD</v>
          </cell>
          <cell r="T373" t="str">
            <v>DECEMBER, 2005</v>
          </cell>
          <cell r="U373">
            <v>38499</v>
          </cell>
          <cell r="V373" t="str">
            <v>PRUDENT/A 0000268</v>
          </cell>
          <cell r="W373" t="str">
            <v/>
          </cell>
          <cell r="Y373">
            <v>47998.559999999998</v>
          </cell>
          <cell r="Z373">
            <v>0</v>
          </cell>
          <cell r="AA373">
            <v>0</v>
          </cell>
          <cell r="AB373">
            <v>0</v>
          </cell>
          <cell r="AC373">
            <v>0</v>
          </cell>
        </row>
        <row r="374">
          <cell r="D374">
            <v>38610</v>
          </cell>
          <cell r="F374" t="str">
            <v>SCB</v>
          </cell>
          <cell r="G374" t="str">
            <v>ALKEM NIGERIA LIMITED</v>
          </cell>
          <cell r="H374" t="str">
            <v>POLYESTER STAPLE FIBRE</v>
          </cell>
          <cell r="I374" t="str">
            <v>55.03.20.00</v>
          </cell>
          <cell r="J374" t="str">
            <v>SEPTEMBER, 2005</v>
          </cell>
          <cell r="K374" t="str">
            <v>GERMANY</v>
          </cell>
          <cell r="L374" t="str">
            <v>APAPA PORT</v>
          </cell>
          <cell r="M374">
            <v>65.3</v>
          </cell>
          <cell r="N374" t="str">
            <v>ZENITH</v>
          </cell>
          <cell r="O374">
            <v>122300.18</v>
          </cell>
          <cell r="P374">
            <v>30575.044999999998</v>
          </cell>
          <cell r="Q374">
            <v>91725.134999999995</v>
          </cell>
          <cell r="R374">
            <v>78440.479999999996</v>
          </cell>
          <cell r="S374" t="str">
            <v>EUR</v>
          </cell>
          <cell r="T374" t="str">
            <v>DECEMBER, 2005</v>
          </cell>
          <cell r="U374">
            <v>38608</v>
          </cell>
          <cell r="V374" t="str">
            <v>ZENITH/005024</v>
          </cell>
          <cell r="W374" t="str">
            <v/>
          </cell>
          <cell r="Y374">
            <v>0</v>
          </cell>
          <cell r="Z374">
            <v>78440.479999999996</v>
          </cell>
          <cell r="AA374">
            <v>0</v>
          </cell>
          <cell r="AB374">
            <v>0</v>
          </cell>
          <cell r="AC374">
            <v>0</v>
          </cell>
        </row>
        <row r="375">
          <cell r="D375">
            <v>38611</v>
          </cell>
          <cell r="F375" t="str">
            <v>NBM</v>
          </cell>
          <cell r="G375" t="str">
            <v>FATA TANNING EPF</v>
          </cell>
          <cell r="H375" t="str">
            <v>FINISHED/CRUST GOAT/SHEEP LEATHER</v>
          </cell>
          <cell r="I375" t="str">
            <v>41.06.19.00</v>
          </cell>
          <cell r="J375" t="str">
            <v>SEPTEMBER, 2005</v>
          </cell>
          <cell r="K375" t="str">
            <v>CHINA</v>
          </cell>
          <cell r="L375" t="str">
            <v>APAPA PORT</v>
          </cell>
          <cell r="M375">
            <v>7</v>
          </cell>
          <cell r="N375" t="str">
            <v>UNION</v>
          </cell>
          <cell r="O375">
            <v>413997.73</v>
          </cell>
          <cell r="P375">
            <v>103499.4325</v>
          </cell>
          <cell r="Q375">
            <v>310498.29749999999</v>
          </cell>
          <cell r="R375">
            <v>318729.49</v>
          </cell>
          <cell r="S375" t="str">
            <v>USD</v>
          </cell>
          <cell r="T375" t="str">
            <v>DECEMBER, 2005</v>
          </cell>
          <cell r="U375">
            <v>38595</v>
          </cell>
          <cell r="V375" t="str">
            <v>UBN/0001602</v>
          </cell>
          <cell r="W375" t="str">
            <v/>
          </cell>
          <cell r="Y375">
            <v>318729.49</v>
          </cell>
          <cell r="Z375">
            <v>0</v>
          </cell>
          <cell r="AA375">
            <v>0</v>
          </cell>
          <cell r="AB375">
            <v>0</v>
          </cell>
          <cell r="AC375">
            <v>0</v>
          </cell>
        </row>
        <row r="376">
          <cell r="D376">
            <v>38611</v>
          </cell>
          <cell r="F376" t="str">
            <v>CHARTERED</v>
          </cell>
          <cell r="G376" t="str">
            <v>MICROFEED NIGERIA LIMITED</v>
          </cell>
          <cell r="H376" t="str">
            <v>PROCESSED WOOD PRODUCTS (APA)</v>
          </cell>
          <cell r="I376" t="str">
            <v>44.09.00.00</v>
          </cell>
          <cell r="J376" t="str">
            <v>SEPTEMBER, 2005</v>
          </cell>
          <cell r="K376" t="str">
            <v>ITALY</v>
          </cell>
          <cell r="L376" t="str">
            <v>TINCAN ISLAND</v>
          </cell>
          <cell r="M376">
            <v>18</v>
          </cell>
          <cell r="N376" t="str">
            <v>DIAMOND</v>
          </cell>
          <cell r="O376">
            <v>28195</v>
          </cell>
          <cell r="P376">
            <v>7048.75</v>
          </cell>
          <cell r="Q376">
            <v>21146.25</v>
          </cell>
          <cell r="R376">
            <v>21770</v>
          </cell>
          <cell r="S376" t="str">
            <v>USD</v>
          </cell>
          <cell r="T376" t="str">
            <v>DECEMBER, 2005</v>
          </cell>
          <cell r="U376">
            <v>38607</v>
          </cell>
          <cell r="V376" t="str">
            <v>DBL/1635766</v>
          </cell>
          <cell r="W376" t="str">
            <v/>
          </cell>
          <cell r="Y376">
            <v>21770</v>
          </cell>
          <cell r="Z376">
            <v>0</v>
          </cell>
          <cell r="AA376">
            <v>0</v>
          </cell>
          <cell r="AB376">
            <v>0</v>
          </cell>
          <cell r="AC376">
            <v>0</v>
          </cell>
        </row>
        <row r="377">
          <cell r="D377">
            <v>38611</v>
          </cell>
          <cell r="F377" t="str">
            <v>ZENITH</v>
          </cell>
          <cell r="G377" t="str">
            <v>PROCTER &amp; GAMBLE NIGERIA LIMITED</v>
          </cell>
          <cell r="H377" t="str">
            <v>PAMPERS BABY DIAPERS</v>
          </cell>
          <cell r="I377" t="str">
            <v>48.18.40.00</v>
          </cell>
          <cell r="J377" t="str">
            <v>SEPTEMBER, 2005</v>
          </cell>
          <cell r="K377" t="str">
            <v>GHANA</v>
          </cell>
          <cell r="L377" t="str">
            <v>SEME BORDER</v>
          </cell>
          <cell r="M377">
            <v>21.9</v>
          </cell>
          <cell r="N377" t="str">
            <v>ZENITH</v>
          </cell>
          <cell r="O377">
            <v>80502.38</v>
          </cell>
          <cell r="P377">
            <v>20125.595000000001</v>
          </cell>
          <cell r="Q377">
            <v>60376.785000000003</v>
          </cell>
          <cell r="R377">
            <v>62164</v>
          </cell>
          <cell r="S377" t="str">
            <v>USD</v>
          </cell>
          <cell r="T377" t="str">
            <v>DECEMBER, 2005</v>
          </cell>
          <cell r="U377">
            <v>38611</v>
          </cell>
          <cell r="V377" t="str">
            <v>ZENITH / 005645</v>
          </cell>
          <cell r="W377" t="str">
            <v/>
          </cell>
          <cell r="Y377">
            <v>62164</v>
          </cell>
          <cell r="Z377">
            <v>0</v>
          </cell>
          <cell r="AA377">
            <v>0</v>
          </cell>
          <cell r="AB377">
            <v>0</v>
          </cell>
          <cell r="AC377">
            <v>0</v>
          </cell>
        </row>
        <row r="378">
          <cell r="D378">
            <v>38611</v>
          </cell>
          <cell r="F378" t="str">
            <v>NBM</v>
          </cell>
          <cell r="G378" t="str">
            <v>FATA TANNING EPF</v>
          </cell>
          <cell r="H378" t="str">
            <v>CRUST/FINISHED LEATHER S28 (GOAT/SHEEP)</v>
          </cell>
          <cell r="I378" t="str">
            <v>41.06.19.00</v>
          </cell>
          <cell r="J378" t="str">
            <v>SEPTEMBER, 2005</v>
          </cell>
          <cell r="K378" t="str">
            <v>CHINA</v>
          </cell>
          <cell r="L378" t="str">
            <v>APAPA PORT</v>
          </cell>
          <cell r="M378">
            <v>7.4</v>
          </cell>
          <cell r="N378" t="str">
            <v>UNION</v>
          </cell>
          <cell r="O378">
            <v>436528.26</v>
          </cell>
          <cell r="P378">
            <v>109132.065</v>
          </cell>
          <cell r="Q378">
            <v>327396.19500000001</v>
          </cell>
          <cell r="R378">
            <v>328513.14</v>
          </cell>
          <cell r="S378" t="str">
            <v>USD</v>
          </cell>
          <cell r="T378" t="str">
            <v>DECEMBER, 2005</v>
          </cell>
          <cell r="U378">
            <v>38588</v>
          </cell>
          <cell r="V378" t="str">
            <v>UBN / 0001234</v>
          </cell>
          <cell r="W378" t="str">
            <v/>
          </cell>
          <cell r="Y378">
            <v>328513.14</v>
          </cell>
          <cell r="Z378">
            <v>0</v>
          </cell>
          <cell r="AA378">
            <v>0</v>
          </cell>
          <cell r="AB378">
            <v>0</v>
          </cell>
          <cell r="AC378">
            <v>0</v>
          </cell>
        </row>
        <row r="379">
          <cell r="D379">
            <v>38611</v>
          </cell>
          <cell r="F379" t="str">
            <v>ECO</v>
          </cell>
          <cell r="G379" t="str">
            <v>UNILEVER NIGERIA PLC</v>
          </cell>
          <cell r="H379" t="str">
            <v>RED CLOSE-UP FAMILY TOOTHPASTE (50*125ML)</v>
          </cell>
          <cell r="I379" t="str">
            <v>33.06.10.00</v>
          </cell>
          <cell r="J379" t="str">
            <v>SEPTEMBER, 2005</v>
          </cell>
          <cell r="K379" t="str">
            <v>GHANA</v>
          </cell>
          <cell r="L379" t="str">
            <v>APAPA PORT</v>
          </cell>
          <cell r="M379">
            <v>27.7</v>
          </cell>
          <cell r="N379" t="str">
            <v>UBA</v>
          </cell>
          <cell r="O379">
            <v>86943</v>
          </cell>
          <cell r="P379">
            <v>21735.75</v>
          </cell>
          <cell r="Q379">
            <v>65207.25</v>
          </cell>
          <cell r="R379">
            <v>66945.850000000006</v>
          </cell>
          <cell r="S379" t="str">
            <v>USD</v>
          </cell>
          <cell r="T379" t="str">
            <v>DECEMBER, 2005</v>
          </cell>
          <cell r="U379">
            <v>38607</v>
          </cell>
          <cell r="V379" t="str">
            <v>UBA / 0000547</v>
          </cell>
          <cell r="W379" t="str">
            <v/>
          </cell>
          <cell r="Y379">
            <v>66945.850000000006</v>
          </cell>
          <cell r="Z379">
            <v>0</v>
          </cell>
          <cell r="AA379">
            <v>0</v>
          </cell>
          <cell r="AB379">
            <v>0</v>
          </cell>
          <cell r="AC379">
            <v>0</v>
          </cell>
        </row>
        <row r="380">
          <cell r="D380">
            <v>38611</v>
          </cell>
          <cell r="F380" t="str">
            <v>REGENT</v>
          </cell>
          <cell r="G380" t="str">
            <v>CENTURY DYES &amp; CHEMICALS LIMITED</v>
          </cell>
          <cell r="H380" t="str">
            <v>CENFIX BLUE IBN</v>
          </cell>
          <cell r="I380" t="str">
            <v>29.33.90.00</v>
          </cell>
          <cell r="J380" t="str">
            <v>SEPTEMBER, 2005</v>
          </cell>
          <cell r="K380" t="str">
            <v>GHANA</v>
          </cell>
          <cell r="L380" t="str">
            <v>SEME BORDER</v>
          </cell>
          <cell r="M380">
            <v>1.1000000000000001</v>
          </cell>
          <cell r="N380" t="str">
            <v>ZENITH</v>
          </cell>
          <cell r="O380">
            <v>23957.5</v>
          </cell>
          <cell r="P380">
            <v>5989.375</v>
          </cell>
          <cell r="Q380">
            <v>17968.125</v>
          </cell>
          <cell r="R380">
            <v>18500</v>
          </cell>
          <cell r="S380" t="str">
            <v>USD</v>
          </cell>
          <cell r="T380" t="str">
            <v>DECEMBER, 2005</v>
          </cell>
          <cell r="U380">
            <v>38609</v>
          </cell>
          <cell r="V380" t="str">
            <v>ZENITH/005792</v>
          </cell>
          <cell r="W380" t="str">
            <v/>
          </cell>
          <cell r="Y380">
            <v>18500</v>
          </cell>
          <cell r="Z380">
            <v>0</v>
          </cell>
          <cell r="AA380">
            <v>0</v>
          </cell>
          <cell r="AB380">
            <v>0</v>
          </cell>
          <cell r="AC380">
            <v>0</v>
          </cell>
        </row>
        <row r="381">
          <cell r="D381">
            <v>38611</v>
          </cell>
          <cell r="F381" t="str">
            <v>ZENITH</v>
          </cell>
          <cell r="G381" t="str">
            <v>WEST AFRICA MILK COMPANY (NIGERIA) PLC</v>
          </cell>
          <cell r="H381" t="str">
            <v>"PEAK BRAND" UNSWEETENED FULL CREAM MILK TINS</v>
          </cell>
          <cell r="I381" t="str">
            <v>04.02.91.00</v>
          </cell>
          <cell r="J381" t="str">
            <v>SEPTEMBER, 2005</v>
          </cell>
          <cell r="K381" t="str">
            <v>GHANA</v>
          </cell>
          <cell r="L381" t="str">
            <v>APAPA PORT</v>
          </cell>
          <cell r="M381">
            <v>103.2</v>
          </cell>
          <cell r="N381" t="str">
            <v>ZENITH</v>
          </cell>
          <cell r="O381">
            <v>174499.69</v>
          </cell>
          <cell r="P381">
            <v>43624.922500000001</v>
          </cell>
          <cell r="Q381">
            <v>130874.7675</v>
          </cell>
          <cell r="R381">
            <v>134676</v>
          </cell>
          <cell r="S381" t="str">
            <v>USD</v>
          </cell>
          <cell r="T381" t="str">
            <v>DECEMBER, 2005</v>
          </cell>
          <cell r="U381">
            <v>38601</v>
          </cell>
          <cell r="V381" t="str">
            <v>ZENITH/005427</v>
          </cell>
          <cell r="W381" t="str">
            <v/>
          </cell>
          <cell r="Y381">
            <v>134676</v>
          </cell>
          <cell r="Z381">
            <v>0</v>
          </cell>
          <cell r="AA381">
            <v>0</v>
          </cell>
          <cell r="AB381">
            <v>0</v>
          </cell>
          <cell r="AC381">
            <v>0</v>
          </cell>
        </row>
        <row r="382">
          <cell r="D382">
            <v>38611</v>
          </cell>
          <cell r="F382" t="str">
            <v>SCB</v>
          </cell>
          <cell r="G382" t="str">
            <v>ALKEM NIGERIA LIMITED</v>
          </cell>
          <cell r="H382" t="str">
            <v>POLYESTER STAPLE FIBRE</v>
          </cell>
          <cell r="I382" t="str">
            <v>55.03.20.00</v>
          </cell>
          <cell r="J382" t="str">
            <v>SEPTEMBER, 2005</v>
          </cell>
          <cell r="K382" t="str">
            <v>BELGIUM</v>
          </cell>
          <cell r="L382" t="str">
            <v>APAPA PORT</v>
          </cell>
          <cell r="M382">
            <v>40.299999999999997</v>
          </cell>
          <cell r="N382" t="str">
            <v>ZENITH</v>
          </cell>
          <cell r="O382">
            <v>64899</v>
          </cell>
          <cell r="P382">
            <v>16224.75</v>
          </cell>
          <cell r="Q382">
            <v>48674.25</v>
          </cell>
          <cell r="R382">
            <v>28735.25</v>
          </cell>
          <cell r="S382" t="str">
            <v>GBP</v>
          </cell>
          <cell r="T382" t="str">
            <v>DECEMBER, 2005</v>
          </cell>
          <cell r="U382">
            <v>38608</v>
          </cell>
          <cell r="V382" t="str">
            <v>ZENITH/005025</v>
          </cell>
          <cell r="W382" t="str">
            <v/>
          </cell>
          <cell r="Y382">
            <v>0</v>
          </cell>
          <cell r="Z382">
            <v>0</v>
          </cell>
          <cell r="AA382">
            <v>28735.25</v>
          </cell>
          <cell r="AB382">
            <v>0</v>
          </cell>
          <cell r="AC382">
            <v>0</v>
          </cell>
        </row>
        <row r="383">
          <cell r="D383">
            <v>38611</v>
          </cell>
          <cell r="F383" t="str">
            <v>WEMA</v>
          </cell>
          <cell r="G383" t="str">
            <v>ORC FISHING &amp; FOOD PROCESSING LIMITED</v>
          </cell>
          <cell r="H383" t="str">
            <v>BROWN PROCESSED SHRIMPS</v>
          </cell>
          <cell r="I383" t="str">
            <v>03.06.00.00</v>
          </cell>
          <cell r="J383" t="str">
            <v>SEPTEMBER, 2005</v>
          </cell>
          <cell r="K383" t="str">
            <v>SPAIN</v>
          </cell>
          <cell r="L383" t="str">
            <v>APAPA PORT</v>
          </cell>
          <cell r="M383">
            <v>23.6</v>
          </cell>
          <cell r="N383" t="str">
            <v>ZENITH</v>
          </cell>
          <cell r="O383">
            <v>49785.98</v>
          </cell>
          <cell r="P383">
            <v>12446.495000000001</v>
          </cell>
          <cell r="Q383">
            <v>37339.485000000001</v>
          </cell>
          <cell r="R383">
            <v>38424</v>
          </cell>
          <cell r="S383" t="str">
            <v>USD</v>
          </cell>
          <cell r="T383" t="str">
            <v>DECEMBER, 2005</v>
          </cell>
          <cell r="U383">
            <v>38610</v>
          </cell>
          <cell r="V383" t="str">
            <v>ZENITH / 003788</v>
          </cell>
          <cell r="W383" t="str">
            <v/>
          </cell>
          <cell r="Y383">
            <v>38424</v>
          </cell>
          <cell r="Z383">
            <v>0</v>
          </cell>
          <cell r="AA383">
            <v>0</v>
          </cell>
          <cell r="AB383">
            <v>0</v>
          </cell>
          <cell r="AC383">
            <v>0</v>
          </cell>
        </row>
        <row r="384">
          <cell r="D384">
            <v>38611</v>
          </cell>
          <cell r="F384" t="str">
            <v>NBM</v>
          </cell>
          <cell r="G384" t="str">
            <v>FATA TANNING EPF</v>
          </cell>
          <cell r="H384" t="str">
            <v>CRUST/FINISHED GOAT/SHEEP LEATHER</v>
          </cell>
          <cell r="I384" t="str">
            <v>41.06.19.00</v>
          </cell>
          <cell r="J384" t="str">
            <v>SEPTEMBER, 2005</v>
          </cell>
          <cell r="K384" t="str">
            <v>ITALY</v>
          </cell>
          <cell r="L384" t="str">
            <v>APAPA PORT</v>
          </cell>
          <cell r="M384">
            <v>7</v>
          </cell>
          <cell r="N384" t="str">
            <v>UNION</v>
          </cell>
          <cell r="O384">
            <v>474150.84</v>
          </cell>
          <cell r="P384">
            <v>118537.71</v>
          </cell>
          <cell r="Q384">
            <v>355613.13</v>
          </cell>
          <cell r="R384">
            <v>356826.34</v>
          </cell>
          <cell r="S384" t="str">
            <v>USD</v>
          </cell>
          <cell r="T384" t="str">
            <v>DECEMBER, 2005</v>
          </cell>
          <cell r="U384">
            <v>38588</v>
          </cell>
          <cell r="V384" t="str">
            <v>UBN/0000279</v>
          </cell>
          <cell r="W384" t="str">
            <v/>
          </cell>
          <cell r="Y384">
            <v>356826.34</v>
          </cell>
          <cell r="Z384">
            <v>0</v>
          </cell>
          <cell r="AA384">
            <v>0</v>
          </cell>
          <cell r="AB384">
            <v>0</v>
          </cell>
          <cell r="AC384">
            <v>0</v>
          </cell>
        </row>
        <row r="385">
          <cell r="D385">
            <v>38611</v>
          </cell>
          <cell r="F385" t="str">
            <v>ZENITH</v>
          </cell>
          <cell r="G385" t="str">
            <v>PROCTER &amp; GAMBLE NIGERIA LIMITED</v>
          </cell>
          <cell r="H385" t="str">
            <v xml:space="preserve"> ALWAYS SANITARY PADS AND PAMPERS BABY DIAPERS</v>
          </cell>
          <cell r="I385" t="str">
            <v>48.18.40.00</v>
          </cell>
          <cell r="J385" t="str">
            <v>SEPTEMBER, 2005</v>
          </cell>
          <cell r="K385" t="str">
            <v>GHANA</v>
          </cell>
          <cell r="L385" t="str">
            <v>SEME BORDER</v>
          </cell>
          <cell r="M385">
            <v>11.7</v>
          </cell>
          <cell r="N385" t="str">
            <v>ZENITH</v>
          </cell>
          <cell r="O385">
            <v>42831.86</v>
          </cell>
          <cell r="P385">
            <v>10707.965</v>
          </cell>
          <cell r="Q385">
            <v>32123.895</v>
          </cell>
          <cell r="R385">
            <v>33074.800000000003</v>
          </cell>
          <cell r="S385" t="str">
            <v>USD</v>
          </cell>
          <cell r="T385" t="str">
            <v>DECEMBER, 2005</v>
          </cell>
          <cell r="U385">
            <v>38611</v>
          </cell>
          <cell r="V385" t="str">
            <v>ZENITH/005646</v>
          </cell>
          <cell r="W385" t="str">
            <v/>
          </cell>
          <cell r="Y385">
            <v>33074.800000000003</v>
          </cell>
          <cell r="Z385">
            <v>0</v>
          </cell>
          <cell r="AA385">
            <v>0</v>
          </cell>
          <cell r="AB385">
            <v>0</v>
          </cell>
          <cell r="AC385">
            <v>0</v>
          </cell>
        </row>
        <row r="386">
          <cell r="D386">
            <v>38611</v>
          </cell>
          <cell r="F386" t="str">
            <v>CHARTERED</v>
          </cell>
          <cell r="G386" t="str">
            <v>MICROFEED NIGERIA LIMITED</v>
          </cell>
          <cell r="H386" t="str">
            <v>PROCESSED WOOD PRODUCTS (IROKO)</v>
          </cell>
          <cell r="I386" t="str">
            <v>44.09.00.00</v>
          </cell>
          <cell r="J386" t="str">
            <v>SEPTEMBER, 2005</v>
          </cell>
          <cell r="K386" t="str">
            <v>ITALY</v>
          </cell>
          <cell r="L386" t="str">
            <v>TINCAN ISLAND</v>
          </cell>
          <cell r="M386">
            <v>18</v>
          </cell>
          <cell r="N386" t="str">
            <v>DIAMOND</v>
          </cell>
          <cell r="O386">
            <v>23800</v>
          </cell>
          <cell r="P386">
            <v>5950</v>
          </cell>
          <cell r="Q386">
            <v>17850</v>
          </cell>
          <cell r="R386">
            <v>18375</v>
          </cell>
          <cell r="S386" t="str">
            <v>USD</v>
          </cell>
          <cell r="T386" t="str">
            <v>DECEMBER, 2005</v>
          </cell>
          <cell r="U386">
            <v>38607</v>
          </cell>
          <cell r="V386" t="str">
            <v>DBL/1635774</v>
          </cell>
          <cell r="W386" t="str">
            <v/>
          </cell>
          <cell r="Y386">
            <v>18375</v>
          </cell>
          <cell r="Z386">
            <v>0</v>
          </cell>
          <cell r="AA386">
            <v>0</v>
          </cell>
          <cell r="AB386">
            <v>0</v>
          </cell>
          <cell r="AC386">
            <v>0</v>
          </cell>
        </row>
        <row r="387">
          <cell r="D387">
            <v>38611</v>
          </cell>
          <cell r="F387" t="str">
            <v>ZENITH</v>
          </cell>
          <cell r="G387" t="str">
            <v>PROCTER &amp; GAMBLE NIGERIA LIMITED</v>
          </cell>
          <cell r="H387" t="str">
            <v xml:space="preserve"> ALWAYS SANITARY PADS AND PAMPERS BABY DIAPERS</v>
          </cell>
          <cell r="I387" t="str">
            <v>48.18.40.00</v>
          </cell>
          <cell r="J387" t="str">
            <v>SEPTEMBER, 2005</v>
          </cell>
          <cell r="K387" t="str">
            <v>GHANA</v>
          </cell>
          <cell r="L387" t="str">
            <v>SEME BORDER</v>
          </cell>
          <cell r="M387">
            <v>20.100000000000001</v>
          </cell>
          <cell r="N387" t="str">
            <v>ZENITH</v>
          </cell>
          <cell r="O387">
            <v>73875.22</v>
          </cell>
          <cell r="P387">
            <v>18468.805</v>
          </cell>
          <cell r="Q387">
            <v>55406.415000000001</v>
          </cell>
          <cell r="R387">
            <v>57046.5</v>
          </cell>
          <cell r="S387" t="str">
            <v>USD</v>
          </cell>
          <cell r="T387" t="str">
            <v>DECEMBER, 2005</v>
          </cell>
          <cell r="U387">
            <v>38611</v>
          </cell>
          <cell r="V387" t="str">
            <v>ZENITH/005644</v>
          </cell>
          <cell r="W387" t="str">
            <v/>
          </cell>
          <cell r="Y387">
            <v>57046.5</v>
          </cell>
          <cell r="Z387">
            <v>0</v>
          </cell>
          <cell r="AA387">
            <v>0</v>
          </cell>
          <cell r="AB387">
            <v>0</v>
          </cell>
          <cell r="AC387">
            <v>0</v>
          </cell>
        </row>
        <row r="388">
          <cell r="D388">
            <v>38611</v>
          </cell>
          <cell r="F388" t="str">
            <v>ECO</v>
          </cell>
          <cell r="G388" t="str">
            <v>UNILEVER NIGERIA PLC</v>
          </cell>
          <cell r="H388" t="str">
            <v xml:space="preserve">PEPSODENT GERMICHECK TOOTHPASTE </v>
          </cell>
          <cell r="I388" t="str">
            <v>33.06.10.00</v>
          </cell>
          <cell r="J388" t="str">
            <v>SEPTEMBER, 2005</v>
          </cell>
          <cell r="K388" t="str">
            <v>GHANA</v>
          </cell>
          <cell r="L388" t="str">
            <v>APAPA PORT</v>
          </cell>
          <cell r="M388">
            <v>26.4</v>
          </cell>
          <cell r="N388" t="str">
            <v>UBA</v>
          </cell>
          <cell r="O388">
            <v>58953.19</v>
          </cell>
          <cell r="P388">
            <v>14738.297500000001</v>
          </cell>
          <cell r="Q388">
            <v>44214.892500000002</v>
          </cell>
          <cell r="R388">
            <v>45394</v>
          </cell>
          <cell r="S388" t="str">
            <v>USD</v>
          </cell>
          <cell r="T388" t="str">
            <v>DECEMBER, 2005</v>
          </cell>
          <cell r="U388">
            <v>38607</v>
          </cell>
          <cell r="V388" t="str">
            <v>UBA/0000548</v>
          </cell>
          <cell r="W388" t="str">
            <v/>
          </cell>
          <cell r="Y388">
            <v>45394</v>
          </cell>
          <cell r="Z388">
            <v>0</v>
          </cell>
          <cell r="AA388">
            <v>0</v>
          </cell>
          <cell r="AB388">
            <v>0</v>
          </cell>
          <cell r="AC388">
            <v>0</v>
          </cell>
        </row>
        <row r="389">
          <cell r="D389">
            <v>38611</v>
          </cell>
          <cell r="F389" t="str">
            <v>NIB</v>
          </cell>
          <cell r="G389" t="str">
            <v>SPINTEX MILLS (NIGERIA) LIMITED</v>
          </cell>
          <cell r="H389" t="str">
            <v>COTTON YARN NE 24/2 CARDED WEAVING STRONG TWIST (16 TPI) RAW WHITE</v>
          </cell>
          <cell r="I389" t="str">
            <v>52.05.32.00</v>
          </cell>
          <cell r="J389" t="str">
            <v>SEPTEMBER, 2005</v>
          </cell>
          <cell r="K389" t="str">
            <v>PORTUGAL</v>
          </cell>
          <cell r="L389" t="str">
            <v>APAPA PORT</v>
          </cell>
          <cell r="M389">
            <v>17.8</v>
          </cell>
          <cell r="N389" t="str">
            <v>ZENITH</v>
          </cell>
          <cell r="O389">
            <v>45820.44</v>
          </cell>
          <cell r="P389">
            <v>11455.11</v>
          </cell>
          <cell r="Q389">
            <v>34365.33</v>
          </cell>
          <cell r="R389">
            <v>35646.97</v>
          </cell>
          <cell r="S389" t="str">
            <v>USD</v>
          </cell>
          <cell r="T389" t="str">
            <v>DECEMBER, 2005</v>
          </cell>
          <cell r="U389">
            <v>38602</v>
          </cell>
          <cell r="V389" t="str">
            <v>ZENITH/005630</v>
          </cell>
          <cell r="W389" t="str">
            <v/>
          </cell>
          <cell r="Y389">
            <v>35646.97</v>
          </cell>
          <cell r="Z389">
            <v>0</v>
          </cell>
          <cell r="AA389">
            <v>0</v>
          </cell>
          <cell r="AB389">
            <v>0</v>
          </cell>
          <cell r="AC389">
            <v>0</v>
          </cell>
        </row>
        <row r="390">
          <cell r="D390">
            <v>38611</v>
          </cell>
          <cell r="F390" t="str">
            <v>NIB</v>
          </cell>
          <cell r="G390" t="str">
            <v>OLAM NIGERIA LIMITED</v>
          </cell>
          <cell r="H390" t="str">
            <v>NIGERIAN RAW COTTON LINT</v>
          </cell>
          <cell r="I390" t="str">
            <v>52.01.00.00</v>
          </cell>
          <cell r="J390" t="str">
            <v>SEPTEMBER, 2005</v>
          </cell>
          <cell r="K390" t="str">
            <v>BANGLADESH</v>
          </cell>
          <cell r="L390" t="str">
            <v>APAPA PORT</v>
          </cell>
          <cell r="M390">
            <v>39.1</v>
          </cell>
          <cell r="N390" t="str">
            <v>DIAMOND</v>
          </cell>
          <cell r="O390">
            <v>74396</v>
          </cell>
          <cell r="P390">
            <v>18599</v>
          </cell>
          <cell r="Q390">
            <v>55797</v>
          </cell>
          <cell r="R390">
            <v>54320</v>
          </cell>
          <cell r="S390" t="str">
            <v>USD</v>
          </cell>
          <cell r="T390" t="str">
            <v>DECEMBER, 2005</v>
          </cell>
          <cell r="U390">
            <v>38390</v>
          </cell>
          <cell r="V390" t="str">
            <v>DBL / 0002082</v>
          </cell>
          <cell r="W390" t="str">
            <v/>
          </cell>
          <cell r="Y390">
            <v>54320</v>
          </cell>
          <cell r="Z390">
            <v>0</v>
          </cell>
          <cell r="AA390">
            <v>0</v>
          </cell>
          <cell r="AB390">
            <v>0</v>
          </cell>
          <cell r="AC390">
            <v>0</v>
          </cell>
        </row>
        <row r="391">
          <cell r="D391">
            <v>38611</v>
          </cell>
          <cell r="F391" t="str">
            <v>ZENITH</v>
          </cell>
          <cell r="G391" t="str">
            <v>MARIO JOSE ENTERPRISES LIMITED</v>
          </cell>
          <cell r="H391" t="str">
            <v xml:space="preserve">FINISHED LEATHER </v>
          </cell>
          <cell r="I391" t="str">
            <v>41.06.19.00</v>
          </cell>
          <cell r="J391" t="str">
            <v>SEPTEMBER, 2005</v>
          </cell>
          <cell r="K391" t="str">
            <v>ITALY</v>
          </cell>
          <cell r="L391" t="str">
            <v>APAPA PORT</v>
          </cell>
          <cell r="M391">
            <v>8.8000000000000007</v>
          </cell>
          <cell r="N391" t="str">
            <v>ZENITH</v>
          </cell>
          <cell r="O391">
            <v>466922.61</v>
          </cell>
          <cell r="P391">
            <v>116730.6525</v>
          </cell>
          <cell r="Q391">
            <v>350191.95750000002</v>
          </cell>
          <cell r="R391">
            <v>360558</v>
          </cell>
          <cell r="S391" t="str">
            <v>USD</v>
          </cell>
          <cell r="T391" t="str">
            <v>DECEMBER, 2005</v>
          </cell>
          <cell r="U391">
            <v>38607</v>
          </cell>
          <cell r="V391" t="str">
            <v>ZENITH / 004583</v>
          </cell>
          <cell r="W391" t="str">
            <v/>
          </cell>
          <cell r="Y391">
            <v>360558</v>
          </cell>
          <cell r="Z391">
            <v>0</v>
          </cell>
          <cell r="AA391">
            <v>0</v>
          </cell>
          <cell r="AB391">
            <v>0</v>
          </cell>
          <cell r="AC391">
            <v>0</v>
          </cell>
        </row>
        <row r="392">
          <cell r="D392">
            <v>38611</v>
          </cell>
          <cell r="F392" t="str">
            <v>NBM</v>
          </cell>
          <cell r="G392" t="str">
            <v>CENTURY EXPORTS LIMITED</v>
          </cell>
          <cell r="H392" t="str">
            <v>NIGERIAN RAW COCOA BEANS 2005 CROPS</v>
          </cell>
          <cell r="I392" t="str">
            <v>18.01.00.00</v>
          </cell>
          <cell r="J392" t="str">
            <v>SEPTEMBER, 2005</v>
          </cell>
          <cell r="K392" t="str">
            <v>FRANCE</v>
          </cell>
          <cell r="L392" t="str">
            <v>APAPA PORT</v>
          </cell>
          <cell r="M392">
            <v>101.6</v>
          </cell>
          <cell r="N392" t="str">
            <v>ZENITH</v>
          </cell>
          <cell r="O392">
            <v>161875</v>
          </cell>
          <cell r="P392">
            <v>40468.75</v>
          </cell>
          <cell r="Q392">
            <v>121406.25</v>
          </cell>
          <cell r="R392">
            <v>125000</v>
          </cell>
          <cell r="S392" t="str">
            <v>USD</v>
          </cell>
          <cell r="T392" t="str">
            <v>DECEMBER, 2005</v>
          </cell>
          <cell r="U392">
            <v>38607</v>
          </cell>
          <cell r="V392" t="str">
            <v>ZENITH / 002584</v>
          </cell>
          <cell r="W392" t="str">
            <v/>
          </cell>
          <cell r="Y392">
            <v>125000</v>
          </cell>
          <cell r="Z392">
            <v>0</v>
          </cell>
          <cell r="AA392">
            <v>0</v>
          </cell>
          <cell r="AB392">
            <v>0</v>
          </cell>
          <cell r="AC392">
            <v>0</v>
          </cell>
        </row>
        <row r="393">
          <cell r="D393">
            <v>38611</v>
          </cell>
          <cell r="F393" t="str">
            <v>UNION</v>
          </cell>
          <cell r="G393" t="str">
            <v>ANGEL SPINNING &amp; DYEING LIMITED</v>
          </cell>
          <cell r="H393" t="str">
            <v>TEXTILE PIECE GOODS (WAX PRINTS) 100% COTTON</v>
          </cell>
          <cell r="I393" t="str">
            <v>55.16.94.00</v>
          </cell>
          <cell r="J393" t="str">
            <v>SEPTEMBER, 2005</v>
          </cell>
          <cell r="K393" t="str">
            <v>FRANCE</v>
          </cell>
          <cell r="L393" t="str">
            <v>APAPA PORT</v>
          </cell>
          <cell r="M393">
            <v>10.4</v>
          </cell>
          <cell r="N393" t="str">
            <v>UNION</v>
          </cell>
          <cell r="O393">
            <v>108852.06</v>
          </cell>
          <cell r="P393">
            <v>27213.014999999999</v>
          </cell>
          <cell r="Q393">
            <v>81639.044999999998</v>
          </cell>
          <cell r="R393">
            <v>81843.66</v>
          </cell>
          <cell r="S393" t="str">
            <v>USD</v>
          </cell>
          <cell r="T393" t="str">
            <v>DECEMBER, 2005</v>
          </cell>
          <cell r="U393">
            <v>38601</v>
          </cell>
          <cell r="V393" t="str">
            <v>UBN / 0000243</v>
          </cell>
          <cell r="W393" t="str">
            <v/>
          </cell>
          <cell r="Y393">
            <v>81843.66</v>
          </cell>
          <cell r="Z393">
            <v>0</v>
          </cell>
          <cell r="AA393">
            <v>0</v>
          </cell>
          <cell r="AB393">
            <v>0</v>
          </cell>
          <cell r="AC393">
            <v>0</v>
          </cell>
        </row>
        <row r="394">
          <cell r="D394">
            <v>38611</v>
          </cell>
          <cell r="F394" t="str">
            <v>PRUDENT</v>
          </cell>
          <cell r="G394" t="str">
            <v>LBM OVERSEAS NIGERIA LIMITED</v>
          </cell>
          <cell r="H394" t="str">
            <v>NIGERIAN CLEANED SESAME SEEDS (CROP 2005)</v>
          </cell>
          <cell r="I394" t="str">
            <v>12.07.40.00</v>
          </cell>
          <cell r="J394" t="str">
            <v>SEPTEMBER, 2005</v>
          </cell>
          <cell r="K394" t="str">
            <v>TURKEY</v>
          </cell>
          <cell r="L394" t="str">
            <v>APAPA PORT</v>
          </cell>
          <cell r="M394">
            <v>91.7</v>
          </cell>
          <cell r="N394" t="str">
            <v>PRUDENT</v>
          </cell>
          <cell r="O394">
            <v>70420.399999999994</v>
          </cell>
          <cell r="P394">
            <v>17605.099999999999</v>
          </cell>
          <cell r="Q394">
            <v>52815.3</v>
          </cell>
          <cell r="R394">
            <v>48124</v>
          </cell>
          <cell r="S394" t="str">
            <v>USD</v>
          </cell>
          <cell r="T394" t="str">
            <v>DECEMBER, 2005</v>
          </cell>
          <cell r="U394">
            <v>38575</v>
          </cell>
          <cell r="V394" t="str">
            <v>PRUDENT/A0000279</v>
          </cell>
          <cell r="W394" t="str">
            <v/>
          </cell>
          <cell r="Y394">
            <v>48124</v>
          </cell>
          <cell r="Z394">
            <v>0</v>
          </cell>
          <cell r="AA394">
            <v>0</v>
          </cell>
          <cell r="AB394">
            <v>0</v>
          </cell>
          <cell r="AC394">
            <v>0</v>
          </cell>
        </row>
        <row r="395">
          <cell r="D395">
            <v>38611</v>
          </cell>
          <cell r="F395" t="str">
            <v>OMEGA</v>
          </cell>
          <cell r="G395" t="str">
            <v>OVERLAND TECHNICAL COMPANY LIMITED</v>
          </cell>
          <cell r="H395" t="str">
            <v>COMPLETELY FINISHED WOODEN PARQUET FLOORING ELEMENTS- APA-DOUSSIE</v>
          </cell>
          <cell r="I395" t="str">
            <v>44.09.20.00</v>
          </cell>
          <cell r="J395" t="str">
            <v>SEPTEMBER, 2005</v>
          </cell>
          <cell r="K395" t="str">
            <v>ITALY</v>
          </cell>
          <cell r="L395" t="str">
            <v>TINCAN ISLAND</v>
          </cell>
          <cell r="M395">
            <v>18</v>
          </cell>
          <cell r="N395" t="str">
            <v>UBA</v>
          </cell>
          <cell r="O395">
            <v>25441.99</v>
          </cell>
          <cell r="P395">
            <v>6360.4975000000004</v>
          </cell>
          <cell r="Q395">
            <v>19081.4925</v>
          </cell>
          <cell r="R395">
            <v>19201.5</v>
          </cell>
          <cell r="S395" t="str">
            <v>USD</v>
          </cell>
          <cell r="T395" t="str">
            <v>DECEMBER, 2005</v>
          </cell>
          <cell r="U395">
            <v>38595</v>
          </cell>
          <cell r="V395" t="str">
            <v>UBA/0000632</v>
          </cell>
          <cell r="W395" t="str">
            <v/>
          </cell>
          <cell r="Y395">
            <v>19201.5</v>
          </cell>
          <cell r="Z395">
            <v>0</v>
          </cell>
          <cell r="AA395">
            <v>0</v>
          </cell>
          <cell r="AB395">
            <v>0</v>
          </cell>
          <cell r="AC395">
            <v>0</v>
          </cell>
        </row>
        <row r="396">
          <cell r="D396">
            <v>38611</v>
          </cell>
          <cell r="F396" t="str">
            <v>ZENITH</v>
          </cell>
          <cell r="G396" t="str">
            <v>ARMADA INTERNATIONAL LIMITED</v>
          </cell>
          <cell r="H396" t="str">
            <v>NIGERIAN ORIGIN NATURAL POLISHED SESAME SEED NEW CROP (2004/2005)</v>
          </cell>
          <cell r="I396" t="str">
            <v>12.07.40.00</v>
          </cell>
          <cell r="J396" t="str">
            <v>SEPTEMBER, 2005</v>
          </cell>
          <cell r="K396" t="str">
            <v>TURKEY</v>
          </cell>
          <cell r="L396" t="str">
            <v>APAPA PORT</v>
          </cell>
          <cell r="M396">
            <v>56.2</v>
          </cell>
          <cell r="N396" t="str">
            <v>ZENITH</v>
          </cell>
          <cell r="O396">
            <v>52360.12</v>
          </cell>
          <cell r="P396">
            <v>13090.03</v>
          </cell>
          <cell r="Q396">
            <v>39270.089999999997</v>
          </cell>
          <cell r="R396">
            <v>39270</v>
          </cell>
          <cell r="S396" t="str">
            <v>USD</v>
          </cell>
          <cell r="T396" t="str">
            <v>DECEMBER, 2005</v>
          </cell>
          <cell r="U396">
            <v>38581</v>
          </cell>
          <cell r="V396" t="str">
            <v>ZENITH/005716</v>
          </cell>
          <cell r="W396" t="str">
            <v/>
          </cell>
          <cell r="Y396">
            <v>39270</v>
          </cell>
          <cell r="Z396">
            <v>0</v>
          </cell>
          <cell r="AA396">
            <v>0</v>
          </cell>
          <cell r="AB396">
            <v>0</v>
          </cell>
          <cell r="AC396">
            <v>0</v>
          </cell>
        </row>
        <row r="397">
          <cell r="D397">
            <v>38611</v>
          </cell>
          <cell r="F397" t="str">
            <v>NBM</v>
          </cell>
          <cell r="G397" t="str">
            <v>CENTURY EXPORTS LIMITED</v>
          </cell>
          <cell r="H397" t="str">
            <v>NIGERIAN RAW CASHEW NUTS 2005</v>
          </cell>
          <cell r="I397" t="str">
            <v>08.01.31.00</v>
          </cell>
          <cell r="J397" t="str">
            <v>SEPTEMBER, 2005</v>
          </cell>
          <cell r="K397" t="str">
            <v>INDIA</v>
          </cell>
          <cell r="L397" t="str">
            <v>TINCAN ISLAND</v>
          </cell>
          <cell r="M397">
            <v>200.1</v>
          </cell>
          <cell r="N397" t="str">
            <v>ZENITH</v>
          </cell>
          <cell r="O397">
            <v>132467.4</v>
          </cell>
          <cell r="P397">
            <v>33116.85</v>
          </cell>
          <cell r="Q397">
            <v>99350.55</v>
          </cell>
          <cell r="R397">
            <v>102057.12</v>
          </cell>
          <cell r="S397" t="str">
            <v>USD</v>
          </cell>
          <cell r="T397" t="str">
            <v>DECEMBER, 2005</v>
          </cell>
          <cell r="U397">
            <v>38595</v>
          </cell>
          <cell r="V397" t="str">
            <v>ZENITH/002581</v>
          </cell>
          <cell r="W397" t="str">
            <v/>
          </cell>
          <cell r="Y397">
            <v>102057.12</v>
          </cell>
          <cell r="Z397">
            <v>0</v>
          </cell>
          <cell r="AA397">
            <v>0</v>
          </cell>
          <cell r="AB397">
            <v>0</v>
          </cell>
          <cell r="AC397">
            <v>0</v>
          </cell>
        </row>
        <row r="398">
          <cell r="D398">
            <v>38611</v>
          </cell>
          <cell r="F398" t="str">
            <v>NIB</v>
          </cell>
          <cell r="G398" t="str">
            <v>OLAM NIGERIA LIMITED</v>
          </cell>
          <cell r="H398" t="str">
            <v>NIGERIAN DRIED SPLIT GINGER - AFFLATOXIN FREE</v>
          </cell>
          <cell r="I398" t="str">
            <v>09.10.10.00</v>
          </cell>
          <cell r="J398" t="str">
            <v>SEPTEMBER, 2005</v>
          </cell>
          <cell r="K398" t="str">
            <v>GERMANY</v>
          </cell>
          <cell r="L398" t="str">
            <v>TINCAN ISLAND</v>
          </cell>
          <cell r="M398">
            <v>22.1</v>
          </cell>
          <cell r="N398" t="str">
            <v>DIAMOND</v>
          </cell>
          <cell r="O398">
            <v>58467.199999999997</v>
          </cell>
          <cell r="P398">
            <v>14616.8</v>
          </cell>
          <cell r="Q398">
            <v>43850.400000000001</v>
          </cell>
          <cell r="R398">
            <v>47960</v>
          </cell>
          <cell r="S398" t="str">
            <v>USD</v>
          </cell>
          <cell r="T398" t="str">
            <v>DECEMBER, 2005</v>
          </cell>
          <cell r="U398">
            <v>38533</v>
          </cell>
          <cell r="V398" t="str">
            <v>DBL/0001646</v>
          </cell>
          <cell r="W398" t="str">
            <v/>
          </cell>
          <cell r="Y398">
            <v>47960</v>
          </cell>
          <cell r="Z398">
            <v>0</v>
          </cell>
          <cell r="AA398">
            <v>0</v>
          </cell>
          <cell r="AB398">
            <v>0</v>
          </cell>
          <cell r="AC398">
            <v>0</v>
          </cell>
        </row>
        <row r="399">
          <cell r="D399">
            <v>38611</v>
          </cell>
          <cell r="F399" t="str">
            <v>ZENITH</v>
          </cell>
          <cell r="G399" t="str">
            <v>ARMADA INTERNATIONAL LIMITED</v>
          </cell>
          <cell r="H399" t="str">
            <v>NIGERIAN NATURAL POLISHED SESAME SEEDS (2004/2005 CROP)</v>
          </cell>
          <cell r="I399" t="str">
            <v>12.07.40.00</v>
          </cell>
          <cell r="J399" t="str">
            <v>SEPTEMBER, 2005</v>
          </cell>
          <cell r="K399" t="str">
            <v>TURKEY</v>
          </cell>
          <cell r="L399" t="str">
            <v>APAPA PORT</v>
          </cell>
          <cell r="M399">
            <v>37.9</v>
          </cell>
          <cell r="N399" t="str">
            <v>ZENITH</v>
          </cell>
          <cell r="O399">
            <v>34013</v>
          </cell>
          <cell r="P399">
            <v>8503.25</v>
          </cell>
          <cell r="Q399">
            <v>25509.75</v>
          </cell>
          <cell r="R399">
            <v>26250</v>
          </cell>
          <cell r="S399" t="str">
            <v>USD</v>
          </cell>
          <cell r="T399" t="str">
            <v>DECEMBER, 2005</v>
          </cell>
          <cell r="U399">
            <v>38607</v>
          </cell>
          <cell r="V399" t="str">
            <v>ZENITH/005790</v>
          </cell>
          <cell r="W399" t="str">
            <v/>
          </cell>
          <cell r="Y399">
            <v>26250</v>
          </cell>
          <cell r="Z399">
            <v>0</v>
          </cell>
          <cell r="AA399">
            <v>0</v>
          </cell>
          <cell r="AB399">
            <v>0</v>
          </cell>
          <cell r="AC399">
            <v>0</v>
          </cell>
        </row>
        <row r="400">
          <cell r="D400">
            <v>38611</v>
          </cell>
          <cell r="F400" t="str">
            <v>ZENITH</v>
          </cell>
          <cell r="G400" t="str">
            <v>PROCTER &amp; GAMBLE NIGERIA LIMITED</v>
          </cell>
          <cell r="H400" t="str">
            <v xml:space="preserve">ALWAYS SANITARY PADS </v>
          </cell>
          <cell r="I400" t="str">
            <v>48.18.40.00</v>
          </cell>
          <cell r="J400" t="str">
            <v>SEPTEMBER, 2005</v>
          </cell>
          <cell r="K400" t="str">
            <v>GHANA</v>
          </cell>
          <cell r="L400" t="str">
            <v>APAPA PORT</v>
          </cell>
          <cell r="M400">
            <v>22.5</v>
          </cell>
          <cell r="N400" t="str">
            <v>ZENITH</v>
          </cell>
          <cell r="O400">
            <v>189463.01</v>
          </cell>
          <cell r="P400">
            <v>47365.752500000002</v>
          </cell>
          <cell r="Q400">
            <v>142097.25750000001</v>
          </cell>
          <cell r="R400">
            <v>146303.48000000001</v>
          </cell>
          <cell r="S400" t="str">
            <v>USD</v>
          </cell>
          <cell r="T400" t="str">
            <v>DECEMBER, 2005</v>
          </cell>
          <cell r="U400">
            <v>38609</v>
          </cell>
          <cell r="V400" t="str">
            <v>ZENITH/005434</v>
          </cell>
          <cell r="W400" t="str">
            <v/>
          </cell>
          <cell r="Y400">
            <v>146303.48000000001</v>
          </cell>
          <cell r="Z400">
            <v>0</v>
          </cell>
          <cell r="AA400">
            <v>0</v>
          </cell>
          <cell r="AB400">
            <v>0</v>
          </cell>
          <cell r="AC400">
            <v>0</v>
          </cell>
        </row>
        <row r="401">
          <cell r="D401">
            <v>38611</v>
          </cell>
          <cell r="F401" t="str">
            <v>WEMA</v>
          </cell>
          <cell r="G401" t="str">
            <v>GEOTESS NIGERIA LIMITED</v>
          </cell>
          <cell r="H401" t="str">
            <v>HIGH GRADE WOLFRAMITE (TUNGSTEN ORE)</v>
          </cell>
          <cell r="I401" t="str">
            <v>26.11.00.00</v>
          </cell>
          <cell r="J401" t="str">
            <v>SEPTEMBER, 2005</v>
          </cell>
          <cell r="K401" t="str">
            <v>CHINA</v>
          </cell>
          <cell r="L401" t="str">
            <v>APAPA PORT</v>
          </cell>
          <cell r="M401">
            <v>39.6</v>
          </cell>
          <cell r="N401" t="str">
            <v>NUB</v>
          </cell>
          <cell r="O401">
            <v>414165.66</v>
          </cell>
          <cell r="P401">
            <v>103541.41499999999</v>
          </cell>
          <cell r="Q401">
            <v>310624.245</v>
          </cell>
          <cell r="R401">
            <v>319572.27</v>
          </cell>
          <cell r="S401" t="str">
            <v>USD</v>
          </cell>
          <cell r="T401" t="str">
            <v>DECEMBER, 2005</v>
          </cell>
          <cell r="U401">
            <v>38600</v>
          </cell>
          <cell r="V401" t="str">
            <v>NUB/00084</v>
          </cell>
          <cell r="W401" t="str">
            <v/>
          </cell>
          <cell r="Y401">
            <v>319572.27</v>
          </cell>
          <cell r="Z401">
            <v>0</v>
          </cell>
          <cell r="AA401">
            <v>0</v>
          </cell>
          <cell r="AB401">
            <v>0</v>
          </cell>
          <cell r="AC401">
            <v>0</v>
          </cell>
        </row>
        <row r="402">
          <cell r="D402">
            <v>38611</v>
          </cell>
          <cell r="F402" t="str">
            <v>WEMA</v>
          </cell>
          <cell r="G402" t="str">
            <v>MOBERT NIGERIA LIMITED</v>
          </cell>
          <cell r="H402" t="str">
            <v>CHEWING STICKS</v>
          </cell>
          <cell r="I402" t="str">
            <v>33.06.90.00</v>
          </cell>
          <cell r="J402" t="str">
            <v>SEPTEMBER, 2005</v>
          </cell>
          <cell r="K402" t="str">
            <v>SENEGAL</v>
          </cell>
          <cell r="L402" t="str">
            <v>CALABAR PORT</v>
          </cell>
          <cell r="M402">
            <v>2</v>
          </cell>
          <cell r="N402" t="str">
            <v>AFRIBANK</v>
          </cell>
          <cell r="O402">
            <v>16013.2</v>
          </cell>
          <cell r="P402">
            <v>4003.3</v>
          </cell>
          <cell r="Q402">
            <v>12009.9</v>
          </cell>
          <cell r="R402">
            <v>12040</v>
          </cell>
          <cell r="S402" t="str">
            <v>USD</v>
          </cell>
          <cell r="T402" t="str">
            <v>DECEMBER, 2005</v>
          </cell>
          <cell r="U402">
            <v>38604</v>
          </cell>
          <cell r="V402" t="str">
            <v>AFRI/AF 002852</v>
          </cell>
          <cell r="W402" t="str">
            <v/>
          </cell>
          <cell r="Y402">
            <v>12040</v>
          </cell>
          <cell r="Z402">
            <v>0</v>
          </cell>
          <cell r="AA402">
            <v>0</v>
          </cell>
          <cell r="AB402">
            <v>0</v>
          </cell>
          <cell r="AC402">
            <v>0</v>
          </cell>
        </row>
        <row r="403">
          <cell r="D403">
            <v>38614</v>
          </cell>
          <cell r="F403" t="str">
            <v>CITIZENS</v>
          </cell>
          <cell r="G403" t="str">
            <v>UNIQUE LEATHER FINISHING CO. LIMITED</v>
          </cell>
          <cell r="H403" t="str">
            <v>NIGERIAN SHEEP AND GOAT SKIN FINISHED LEATHER - GRADE V</v>
          </cell>
          <cell r="I403" t="str">
            <v>41.06.20.00</v>
          </cell>
          <cell r="J403" t="str">
            <v>SEPTEMBER, 2005</v>
          </cell>
          <cell r="K403" t="str">
            <v>ITALY</v>
          </cell>
          <cell r="L403" t="str">
            <v>APAPA PORT</v>
          </cell>
          <cell r="M403">
            <v>7.1</v>
          </cell>
          <cell r="N403" t="str">
            <v>NUB</v>
          </cell>
          <cell r="O403">
            <v>274941.32</v>
          </cell>
          <cell r="P403">
            <v>68735.33</v>
          </cell>
          <cell r="Q403">
            <v>206205.99</v>
          </cell>
          <cell r="R403">
            <v>212195.20000000001</v>
          </cell>
          <cell r="S403" t="str">
            <v>USD</v>
          </cell>
          <cell r="T403" t="str">
            <v>DECEMBER, 2005</v>
          </cell>
          <cell r="U403">
            <v>38610</v>
          </cell>
          <cell r="V403" t="str">
            <v>NUB/00091</v>
          </cell>
          <cell r="W403" t="str">
            <v/>
          </cell>
          <cell r="Y403">
            <v>212195.20000000001</v>
          </cell>
          <cell r="Z403">
            <v>0</v>
          </cell>
          <cell r="AA403">
            <v>0</v>
          </cell>
          <cell r="AB403">
            <v>0</v>
          </cell>
          <cell r="AC403">
            <v>0</v>
          </cell>
        </row>
        <row r="404">
          <cell r="D404">
            <v>38614</v>
          </cell>
          <cell r="F404" t="str">
            <v>ZENITH</v>
          </cell>
          <cell r="G404" t="str">
            <v>UNITED NIGERIAN TEXTILES PLC</v>
          </cell>
          <cell r="H404" t="str">
            <v>OTHER PRINTING PROCESS WOVEN FABRICS OF COTTON (NICHEM)</v>
          </cell>
          <cell r="I404" t="str">
            <v>52.08.12.00</v>
          </cell>
          <cell r="J404" t="str">
            <v>SEPTEMBER, 2005</v>
          </cell>
          <cell r="K404" t="str">
            <v>BENIN</v>
          </cell>
          <cell r="L404" t="str">
            <v>APAPA PORT</v>
          </cell>
          <cell r="M404">
            <v>9</v>
          </cell>
          <cell r="N404" t="str">
            <v>ZENITH</v>
          </cell>
          <cell r="O404">
            <v>140688.15</v>
          </cell>
          <cell r="P404">
            <v>35172.037499999999</v>
          </cell>
          <cell r="Q404">
            <v>105516.1125</v>
          </cell>
          <cell r="R404">
            <v>105900</v>
          </cell>
          <cell r="S404" t="str">
            <v>USD</v>
          </cell>
          <cell r="T404" t="str">
            <v>DECEMBER, 2005</v>
          </cell>
          <cell r="U404">
            <v>38590</v>
          </cell>
          <cell r="V404" t="str">
            <v>ZENITH/005614</v>
          </cell>
          <cell r="W404" t="str">
            <v/>
          </cell>
          <cell r="Y404">
            <v>105900</v>
          </cell>
          <cell r="Z404">
            <v>0</v>
          </cell>
          <cell r="AA404">
            <v>0</v>
          </cell>
          <cell r="AB404">
            <v>0</v>
          </cell>
          <cell r="AC404">
            <v>0</v>
          </cell>
        </row>
        <row r="405">
          <cell r="D405">
            <v>38614</v>
          </cell>
          <cell r="F405" t="str">
            <v>ZENITH</v>
          </cell>
          <cell r="G405" t="str">
            <v>MARIO JOSE ENTERPRISES LIMITED</v>
          </cell>
          <cell r="H405" t="str">
            <v>FINISHED LEATHER</v>
          </cell>
          <cell r="I405" t="str">
            <v>41.06.19.00</v>
          </cell>
          <cell r="J405" t="str">
            <v>SEPTEMBER, 2005</v>
          </cell>
          <cell r="K405" t="str">
            <v>ITALY</v>
          </cell>
          <cell r="L405" t="str">
            <v>APAPA PORT</v>
          </cell>
          <cell r="M405">
            <v>8.1</v>
          </cell>
          <cell r="N405" t="str">
            <v>ZENITH</v>
          </cell>
          <cell r="O405">
            <v>418922.14</v>
          </cell>
          <cell r="P405">
            <v>104730.535</v>
          </cell>
          <cell r="Q405">
            <v>314191.60499999998</v>
          </cell>
          <cell r="R405">
            <v>323492</v>
          </cell>
          <cell r="S405" t="str">
            <v>USD</v>
          </cell>
          <cell r="T405" t="str">
            <v>DECEMBER, 2005</v>
          </cell>
          <cell r="U405">
            <v>38604</v>
          </cell>
          <cell r="V405" t="str">
            <v>ZENITH/004582</v>
          </cell>
          <cell r="W405" t="str">
            <v/>
          </cell>
          <cell r="Y405">
            <v>323492</v>
          </cell>
          <cell r="Z405">
            <v>0</v>
          </cell>
          <cell r="AA405">
            <v>0</v>
          </cell>
          <cell r="AB405">
            <v>0</v>
          </cell>
          <cell r="AC405">
            <v>0</v>
          </cell>
        </row>
        <row r="406">
          <cell r="D406">
            <v>38614</v>
          </cell>
          <cell r="F406" t="str">
            <v>ZENITH</v>
          </cell>
          <cell r="G406" t="str">
            <v>MARIO JOSE ENTERPRISES LIMITED</v>
          </cell>
          <cell r="H406" t="str">
            <v>PROCESSED, FINISHED LEATHER</v>
          </cell>
          <cell r="I406" t="str">
            <v>41.06.19.00</v>
          </cell>
          <cell r="J406" t="str">
            <v>SEPTEMBER, 2005</v>
          </cell>
          <cell r="K406" t="str">
            <v>ITALY</v>
          </cell>
          <cell r="L406" t="str">
            <v>APAPA PORT</v>
          </cell>
          <cell r="M406">
            <v>8.4</v>
          </cell>
          <cell r="N406" t="str">
            <v>ZENITH</v>
          </cell>
          <cell r="O406">
            <v>434766.46</v>
          </cell>
          <cell r="P406">
            <v>108691.61500000001</v>
          </cell>
          <cell r="Q406">
            <v>326074.84499999997</v>
          </cell>
          <cell r="R406">
            <v>335727</v>
          </cell>
          <cell r="S406" t="str">
            <v>USD</v>
          </cell>
          <cell r="T406" t="str">
            <v>DECEMBER, 2005</v>
          </cell>
          <cell r="U406">
            <v>38604</v>
          </cell>
          <cell r="V406" t="str">
            <v>ZENITH/004581</v>
          </cell>
          <cell r="W406" t="str">
            <v/>
          </cell>
          <cell r="Y406">
            <v>335727</v>
          </cell>
          <cell r="Z406">
            <v>0</v>
          </cell>
          <cell r="AA406">
            <v>0</v>
          </cell>
          <cell r="AB406">
            <v>0</v>
          </cell>
          <cell r="AC406">
            <v>0</v>
          </cell>
        </row>
        <row r="407">
          <cell r="D407">
            <v>38614</v>
          </cell>
          <cell r="F407" t="str">
            <v>SCB</v>
          </cell>
          <cell r="G407" t="str">
            <v>P.Z. INDUSTRIES PLC</v>
          </cell>
          <cell r="H407" t="str">
            <v>ROBB OINTMENT (KENYA)</v>
          </cell>
          <cell r="I407" t="str">
            <v>30.01.00.00</v>
          </cell>
          <cell r="J407" t="str">
            <v>SEPTEMBER, 2005</v>
          </cell>
          <cell r="K407" t="str">
            <v>KENYA</v>
          </cell>
          <cell r="L407" t="str">
            <v>MMIA, LAGOS</v>
          </cell>
          <cell r="M407">
            <v>3.8</v>
          </cell>
          <cell r="N407" t="str">
            <v>ZENITH</v>
          </cell>
          <cell r="O407">
            <v>7372.53</v>
          </cell>
          <cell r="P407">
            <v>1843.1324999999999</v>
          </cell>
          <cell r="Q407">
            <v>5529.3975</v>
          </cell>
          <cell r="R407">
            <v>5690</v>
          </cell>
          <cell r="S407" t="str">
            <v>USD</v>
          </cell>
          <cell r="T407" t="str">
            <v>DECEMBER, 2005</v>
          </cell>
          <cell r="U407">
            <v>38610</v>
          </cell>
          <cell r="V407" t="str">
            <v>ZENITH/004170</v>
          </cell>
          <cell r="W407" t="str">
            <v/>
          </cell>
          <cell r="Y407">
            <v>5690</v>
          </cell>
          <cell r="Z407">
            <v>0</v>
          </cell>
          <cell r="AA407">
            <v>0</v>
          </cell>
          <cell r="AB407">
            <v>0</v>
          </cell>
          <cell r="AC407">
            <v>0</v>
          </cell>
        </row>
        <row r="408">
          <cell r="D408">
            <v>38614</v>
          </cell>
          <cell r="F408" t="str">
            <v>ALLSTATES</v>
          </cell>
          <cell r="G408" t="str">
            <v>UNIQUE LEATHER FINISHING CO. LIMITED</v>
          </cell>
          <cell r="H408" t="str">
            <v>NIGERIAN GOAT AND SHEEP SKIN FINISHED LEATHER - GRADE V</v>
          </cell>
          <cell r="I408" t="str">
            <v>41.06.20.00</v>
          </cell>
          <cell r="J408" t="str">
            <v>SEPTEMBER, 2005</v>
          </cell>
          <cell r="K408" t="str">
            <v>SPAIN</v>
          </cell>
          <cell r="L408" t="str">
            <v>APAPA PORT</v>
          </cell>
          <cell r="M408">
            <v>7.3</v>
          </cell>
          <cell r="N408" t="str">
            <v>NUB</v>
          </cell>
          <cell r="O408">
            <v>271862.99</v>
          </cell>
          <cell r="P408">
            <v>67965.747499999998</v>
          </cell>
          <cell r="Q408">
            <v>203897.24249999999</v>
          </cell>
          <cell r="R408">
            <v>209819.4</v>
          </cell>
          <cell r="S408" t="str">
            <v>USD</v>
          </cell>
          <cell r="T408" t="str">
            <v>DECEMBER, 2005</v>
          </cell>
          <cell r="U408">
            <v>38610</v>
          </cell>
          <cell r="V408" t="str">
            <v>NUB/00090</v>
          </cell>
          <cell r="W408" t="str">
            <v/>
          </cell>
          <cell r="Y408">
            <v>209819.4</v>
          </cell>
          <cell r="Z408">
            <v>0</v>
          </cell>
          <cell r="AA408">
            <v>0</v>
          </cell>
          <cell r="AB408">
            <v>0</v>
          </cell>
          <cell r="AC408">
            <v>0</v>
          </cell>
        </row>
        <row r="409">
          <cell r="D409">
            <v>38614</v>
          </cell>
          <cell r="F409" t="str">
            <v>MBC</v>
          </cell>
          <cell r="G409" t="str">
            <v>MAMUDA INDUSTRIES (NIG) LIMITED</v>
          </cell>
          <cell r="H409" t="str">
            <v>FINISHED LEATHER</v>
          </cell>
          <cell r="I409" t="str">
            <v>41.06.19.00</v>
          </cell>
          <cell r="J409" t="str">
            <v>SEPTEMBER, 2005</v>
          </cell>
          <cell r="K409" t="str">
            <v>ITALY</v>
          </cell>
          <cell r="L409" t="str">
            <v>APAPA PORT</v>
          </cell>
          <cell r="M409">
            <v>8.4</v>
          </cell>
          <cell r="N409" t="str">
            <v>FIRST</v>
          </cell>
          <cell r="O409">
            <v>387969.74</v>
          </cell>
          <cell r="P409">
            <v>96992.434999999998</v>
          </cell>
          <cell r="Q409">
            <v>290977.30499999999</v>
          </cell>
          <cell r="R409">
            <v>298737</v>
          </cell>
          <cell r="S409" t="str">
            <v>USD</v>
          </cell>
          <cell r="T409" t="str">
            <v>DECEMBER, 2005</v>
          </cell>
          <cell r="U409">
            <v>38600</v>
          </cell>
          <cell r="V409" t="str">
            <v>FBN/0046050</v>
          </cell>
          <cell r="W409" t="str">
            <v/>
          </cell>
          <cell r="Y409">
            <v>298737</v>
          </cell>
          <cell r="Z409">
            <v>0</v>
          </cell>
          <cell r="AA409">
            <v>0</v>
          </cell>
          <cell r="AB409">
            <v>0</v>
          </cell>
          <cell r="AC409">
            <v>0</v>
          </cell>
        </row>
        <row r="410">
          <cell r="D410">
            <v>38614</v>
          </cell>
          <cell r="F410" t="str">
            <v>MBC</v>
          </cell>
          <cell r="G410" t="str">
            <v>MAMUDA INDUSTRIES (NIG) LIMITED</v>
          </cell>
          <cell r="H410" t="str">
            <v>FINISHED LEATHER</v>
          </cell>
          <cell r="I410" t="str">
            <v>41.06.19.00</v>
          </cell>
          <cell r="J410" t="str">
            <v>SEPTEMBER, 2005</v>
          </cell>
          <cell r="K410" t="str">
            <v>ITALY</v>
          </cell>
          <cell r="L410" t="str">
            <v>APAPA PORT</v>
          </cell>
          <cell r="M410">
            <v>8.6</v>
          </cell>
          <cell r="N410" t="str">
            <v>FIRST</v>
          </cell>
          <cell r="O410">
            <v>388073.64</v>
          </cell>
          <cell r="P410">
            <v>97018.41</v>
          </cell>
          <cell r="Q410">
            <v>291055.23</v>
          </cell>
          <cell r="R410">
            <v>298817</v>
          </cell>
          <cell r="S410" t="str">
            <v>USD</v>
          </cell>
          <cell r="T410" t="str">
            <v>DECEMBER, 2005</v>
          </cell>
          <cell r="U410">
            <v>38594</v>
          </cell>
          <cell r="V410" t="str">
            <v>FBN/0046185</v>
          </cell>
          <cell r="W410" t="str">
            <v/>
          </cell>
          <cell r="Y410">
            <v>298817</v>
          </cell>
          <cell r="Z410">
            <v>0</v>
          </cell>
          <cell r="AA410">
            <v>0</v>
          </cell>
          <cell r="AB410">
            <v>0</v>
          </cell>
          <cell r="AC410">
            <v>0</v>
          </cell>
        </row>
        <row r="411">
          <cell r="D411">
            <v>38614</v>
          </cell>
          <cell r="F411" t="str">
            <v>ZENITH</v>
          </cell>
          <cell r="G411" t="str">
            <v>PROCTER &amp; GAMBLE NIGERIA LIMITED</v>
          </cell>
          <cell r="H411" t="str">
            <v>ALWAYS SANITARY PADS AND PAMPERS BABY DIAPERS</v>
          </cell>
          <cell r="I411" t="str">
            <v>48.18.40.00</v>
          </cell>
          <cell r="J411" t="str">
            <v>SEPTEMBER, 2005</v>
          </cell>
          <cell r="K411" t="str">
            <v>GHANA</v>
          </cell>
          <cell r="L411" t="str">
            <v>APAPA PORT</v>
          </cell>
          <cell r="M411">
            <v>48.9</v>
          </cell>
          <cell r="N411" t="str">
            <v>ZENITH</v>
          </cell>
          <cell r="O411">
            <v>382754.47</v>
          </cell>
          <cell r="P411">
            <v>95688.617499999993</v>
          </cell>
          <cell r="Q411">
            <v>287065.85249999998</v>
          </cell>
          <cell r="R411">
            <v>295563.3</v>
          </cell>
          <cell r="S411" t="str">
            <v>USD</v>
          </cell>
          <cell r="T411" t="str">
            <v>DECEMBER, 2005</v>
          </cell>
          <cell r="U411">
            <v>38610</v>
          </cell>
          <cell r="V411" t="str">
            <v>ZENITH/005436</v>
          </cell>
          <cell r="W411" t="str">
            <v/>
          </cell>
          <cell r="Y411">
            <v>295563.3</v>
          </cell>
          <cell r="Z411">
            <v>0</v>
          </cell>
          <cell r="AA411">
            <v>0</v>
          </cell>
          <cell r="AB411">
            <v>0</v>
          </cell>
          <cell r="AC411">
            <v>0</v>
          </cell>
        </row>
        <row r="412">
          <cell r="D412">
            <v>38614</v>
          </cell>
          <cell r="F412" t="str">
            <v>NIB</v>
          </cell>
          <cell r="G412" t="str">
            <v>GLOBE SPINNING MILLS (NIG) PLC</v>
          </cell>
          <cell r="H412" t="str">
            <v>NE 16/1 100% COTTON CARDED RINGSPUN YARN (600 TPM)</v>
          </cell>
          <cell r="I412" t="str">
            <v>52.03.00.00</v>
          </cell>
          <cell r="J412" t="str">
            <v>SEPTEMBER, 2005</v>
          </cell>
          <cell r="K412" t="str">
            <v>PORTUGAL</v>
          </cell>
          <cell r="L412" t="str">
            <v>APAPA PORT</v>
          </cell>
          <cell r="M412">
            <v>18.5</v>
          </cell>
          <cell r="N412" t="str">
            <v>ZENITH</v>
          </cell>
          <cell r="O412">
            <v>40843.879999999997</v>
          </cell>
          <cell r="P412">
            <v>10210.969999999999</v>
          </cell>
          <cell r="Q412">
            <v>30632.91</v>
          </cell>
          <cell r="R412">
            <v>26615.21</v>
          </cell>
          <cell r="S412" t="str">
            <v>EUR</v>
          </cell>
          <cell r="T412" t="str">
            <v>DECEMBER, 2005</v>
          </cell>
          <cell r="U412">
            <v>38607</v>
          </cell>
          <cell r="V412" t="str">
            <v>ZENITH/004096</v>
          </cell>
          <cell r="W412" t="str">
            <v/>
          </cell>
          <cell r="Y412">
            <v>0</v>
          </cell>
          <cell r="Z412">
            <v>26615.21</v>
          </cell>
          <cell r="AA412">
            <v>0</v>
          </cell>
          <cell r="AB412">
            <v>0</v>
          </cell>
          <cell r="AC412">
            <v>0</v>
          </cell>
        </row>
        <row r="413">
          <cell r="D413">
            <v>38614</v>
          </cell>
          <cell r="F413" t="str">
            <v>INTERCONTINENTAL</v>
          </cell>
          <cell r="G413" t="str">
            <v>ABLEEN FARMS LIMITED</v>
          </cell>
          <cell r="H413" t="str">
            <v>ZIRCON SAND</v>
          </cell>
          <cell r="I413" t="str">
            <v>26.15.10.00</v>
          </cell>
          <cell r="J413" t="str">
            <v>SEPTEMBER, 2005</v>
          </cell>
          <cell r="K413" t="str">
            <v>CHINA</v>
          </cell>
          <cell r="L413" t="str">
            <v>APAPA PORT</v>
          </cell>
          <cell r="M413">
            <v>539.1</v>
          </cell>
          <cell r="N413" t="str">
            <v>DIAMOND</v>
          </cell>
          <cell r="O413">
            <v>107760.5</v>
          </cell>
          <cell r="P413">
            <v>26940.125</v>
          </cell>
          <cell r="Q413">
            <v>80820.375</v>
          </cell>
          <cell r="R413">
            <v>80802</v>
          </cell>
          <cell r="S413" t="str">
            <v>USD</v>
          </cell>
          <cell r="T413" t="str">
            <v>DECEMBER, 2005</v>
          </cell>
          <cell r="U413">
            <v>38590</v>
          </cell>
          <cell r="V413" t="str">
            <v>DBL / 0008989</v>
          </cell>
          <cell r="W413" t="str">
            <v/>
          </cell>
          <cell r="Y413">
            <v>80802</v>
          </cell>
          <cell r="Z413">
            <v>0</v>
          </cell>
          <cell r="AA413">
            <v>0</v>
          </cell>
          <cell r="AB413">
            <v>0</v>
          </cell>
          <cell r="AC413">
            <v>0</v>
          </cell>
        </row>
        <row r="414">
          <cell r="D414">
            <v>38614</v>
          </cell>
          <cell r="F414" t="str">
            <v>NIB</v>
          </cell>
          <cell r="G414" t="str">
            <v xml:space="preserve">KULAK TRADES AND INDUSTRIES PLC </v>
          </cell>
          <cell r="H414" t="str">
            <v>PROCESSED FROZEN PRAWNS AND TIGERS</v>
          </cell>
          <cell r="I414" t="str">
            <v>03.06.13.00</v>
          </cell>
          <cell r="J414" t="str">
            <v>SEPTEMBER, 2005</v>
          </cell>
          <cell r="K414" t="str">
            <v>PORTUGAL</v>
          </cell>
          <cell r="L414" t="str">
            <v>APAPA PORT</v>
          </cell>
          <cell r="M414">
            <v>22</v>
          </cell>
          <cell r="N414" t="str">
            <v>ZENITH</v>
          </cell>
          <cell r="O414">
            <v>243556.87</v>
          </cell>
          <cell r="P414">
            <v>60889.217499999999</v>
          </cell>
          <cell r="Q414">
            <v>182667.6525</v>
          </cell>
          <cell r="R414">
            <v>188074.8</v>
          </cell>
          <cell r="S414" t="str">
            <v>USD</v>
          </cell>
          <cell r="T414" t="str">
            <v>DECEMBER, 2005</v>
          </cell>
          <cell r="U414">
            <v>38611</v>
          </cell>
          <cell r="V414" t="str">
            <v>ZENITH/005803</v>
          </cell>
          <cell r="W414" t="str">
            <v/>
          </cell>
          <cell r="Y414">
            <v>188074.8</v>
          </cell>
          <cell r="Z414">
            <v>0</v>
          </cell>
          <cell r="AA414">
            <v>0</v>
          </cell>
          <cell r="AB414">
            <v>0</v>
          </cell>
          <cell r="AC414">
            <v>0</v>
          </cell>
        </row>
        <row r="415">
          <cell r="D415">
            <v>38614</v>
          </cell>
          <cell r="F415" t="str">
            <v>ALLSTATES</v>
          </cell>
          <cell r="G415" t="str">
            <v>UNIQUE LEATHER FINISHING CO. LIMITED</v>
          </cell>
          <cell r="H415" t="str">
            <v>NIGERIAN GOAT/SHEEP SKIN FINISHED LEATHER (GRADE V1)</v>
          </cell>
          <cell r="I415" t="str">
            <v>41.06.20.00</v>
          </cell>
          <cell r="J415" t="str">
            <v>SEPTEMBER, 2005</v>
          </cell>
          <cell r="K415" t="str">
            <v>SPAIN</v>
          </cell>
          <cell r="L415" t="str">
            <v>APAPA PORT</v>
          </cell>
          <cell r="M415">
            <v>8.5</v>
          </cell>
          <cell r="N415" t="str">
            <v>NUB</v>
          </cell>
          <cell r="O415">
            <v>297720.28000000003</v>
          </cell>
          <cell r="P415">
            <v>74430.070000000007</v>
          </cell>
          <cell r="Q415">
            <v>223290.21</v>
          </cell>
          <cell r="R415">
            <v>229775.63</v>
          </cell>
          <cell r="S415" t="str">
            <v>USD</v>
          </cell>
          <cell r="T415" t="str">
            <v>DECEMBER, 2005</v>
          </cell>
          <cell r="U415">
            <v>38610</v>
          </cell>
          <cell r="V415" t="str">
            <v>NUB/00094</v>
          </cell>
          <cell r="W415" t="str">
            <v/>
          </cell>
          <cell r="Y415">
            <v>229775.63</v>
          </cell>
          <cell r="Z415">
            <v>0</v>
          </cell>
          <cell r="AA415">
            <v>0</v>
          </cell>
          <cell r="AB415">
            <v>0</v>
          </cell>
          <cell r="AC415">
            <v>0</v>
          </cell>
        </row>
        <row r="416">
          <cell r="D416">
            <v>38614</v>
          </cell>
          <cell r="F416" t="str">
            <v>UNION</v>
          </cell>
          <cell r="G416" t="str">
            <v>HOLBORN NIGERIA LIMITED</v>
          </cell>
          <cell r="H416" t="str">
            <v>FINISHED TEXTILE MATERIALS</v>
          </cell>
          <cell r="I416" t="str">
            <v>63.02.99.00</v>
          </cell>
          <cell r="J416" t="str">
            <v>SEPTEMBER, 2005</v>
          </cell>
          <cell r="K416" t="str">
            <v>ANGOLA</v>
          </cell>
          <cell r="L416" t="str">
            <v>APAPA PORT</v>
          </cell>
          <cell r="M416">
            <v>16.399999999999999</v>
          </cell>
          <cell r="N416" t="str">
            <v>UNION</v>
          </cell>
          <cell r="O416">
            <v>236267.85</v>
          </cell>
          <cell r="P416">
            <v>59066.962500000001</v>
          </cell>
          <cell r="Q416">
            <v>177200.88750000001</v>
          </cell>
          <cell r="R416">
            <v>175245</v>
          </cell>
          <cell r="S416" t="str">
            <v>USD</v>
          </cell>
          <cell r="T416" t="str">
            <v>DECEMBER, 2005</v>
          </cell>
          <cell r="U416">
            <v>38608</v>
          </cell>
          <cell r="V416" t="str">
            <v>UBN/0000244</v>
          </cell>
          <cell r="W416" t="str">
            <v/>
          </cell>
          <cell r="Y416">
            <v>175245</v>
          </cell>
          <cell r="Z416">
            <v>0</v>
          </cell>
          <cell r="AA416">
            <v>0</v>
          </cell>
          <cell r="AB416">
            <v>0</v>
          </cell>
          <cell r="AC416">
            <v>0</v>
          </cell>
        </row>
        <row r="417">
          <cell r="D417">
            <v>38614</v>
          </cell>
          <cell r="F417" t="str">
            <v>INMB</v>
          </cell>
          <cell r="G417" t="str">
            <v xml:space="preserve">KULAK TRADES AND INDUSTRIES PLC </v>
          </cell>
          <cell r="H417" t="str">
            <v>PROCESSED FROZEN PRAWNS AND TIGER</v>
          </cell>
          <cell r="I417" t="str">
            <v>03.06.13.00</v>
          </cell>
          <cell r="J417" t="str">
            <v>SEPTEMBER, 2005</v>
          </cell>
          <cell r="K417" t="str">
            <v>PORTUGAL</v>
          </cell>
          <cell r="L417" t="str">
            <v>APAPA PORT</v>
          </cell>
          <cell r="M417">
            <v>22</v>
          </cell>
          <cell r="N417" t="str">
            <v>ZENITH</v>
          </cell>
          <cell r="O417">
            <v>260791.11</v>
          </cell>
          <cell r="P417">
            <v>65197.777499999997</v>
          </cell>
          <cell r="Q417">
            <v>195593.33249999999</v>
          </cell>
          <cell r="R417">
            <v>201333.6</v>
          </cell>
          <cell r="S417" t="str">
            <v>USD</v>
          </cell>
          <cell r="T417" t="str">
            <v>DECEMBER, 2005</v>
          </cell>
          <cell r="U417">
            <v>38611</v>
          </cell>
          <cell r="V417" t="str">
            <v>ZENITH/005802</v>
          </cell>
          <cell r="W417" t="str">
            <v/>
          </cell>
          <cell r="Y417">
            <v>201333.6</v>
          </cell>
          <cell r="Z417">
            <v>0</v>
          </cell>
          <cell r="AA417">
            <v>0</v>
          </cell>
          <cell r="AB417">
            <v>0</v>
          </cell>
          <cell r="AC417">
            <v>0</v>
          </cell>
        </row>
        <row r="418">
          <cell r="D418">
            <v>38614</v>
          </cell>
          <cell r="F418" t="str">
            <v>ZENITH</v>
          </cell>
          <cell r="G418" t="str">
            <v>MARIO JOSE ENTERPRISES LIMITED</v>
          </cell>
          <cell r="H418" t="str">
            <v>FINISHED LEATHER</v>
          </cell>
          <cell r="I418" t="str">
            <v>41.06.19.00</v>
          </cell>
          <cell r="J418" t="str">
            <v>SEPTEMBER, 2005</v>
          </cell>
          <cell r="K418" t="str">
            <v>ITALY</v>
          </cell>
          <cell r="L418" t="str">
            <v>APAPA PORT</v>
          </cell>
          <cell r="M418">
            <v>7.9</v>
          </cell>
          <cell r="N418" t="str">
            <v>ZENITH</v>
          </cell>
          <cell r="O418">
            <v>409443.79</v>
          </cell>
          <cell r="P418">
            <v>102360.94749999999</v>
          </cell>
          <cell r="Q418">
            <v>307082.84250000003</v>
          </cell>
          <cell r="R418">
            <v>316002</v>
          </cell>
          <cell r="S418" t="str">
            <v>USD</v>
          </cell>
          <cell r="T418" t="str">
            <v>DECEMBER, 2005</v>
          </cell>
          <cell r="U418">
            <v>38602</v>
          </cell>
          <cell r="V418" t="str">
            <v>ZENITH/004578</v>
          </cell>
          <cell r="W418" t="str">
            <v/>
          </cell>
          <cell r="Y418">
            <v>316002</v>
          </cell>
          <cell r="Z418">
            <v>0</v>
          </cell>
          <cell r="AA418">
            <v>0</v>
          </cell>
          <cell r="AB418">
            <v>0</v>
          </cell>
          <cell r="AC418">
            <v>0</v>
          </cell>
        </row>
        <row r="419">
          <cell r="D419">
            <v>38614</v>
          </cell>
          <cell r="F419" t="str">
            <v>NIB</v>
          </cell>
          <cell r="G419" t="str">
            <v>OLAM NIGERIA LIMITED</v>
          </cell>
          <cell r="H419" t="str">
            <v>NIGERIAN RAW COTTON LINT</v>
          </cell>
          <cell r="I419" t="str">
            <v>52.01.00.00</v>
          </cell>
          <cell r="J419" t="str">
            <v>SEPTEMBER, 2005</v>
          </cell>
          <cell r="K419" t="str">
            <v>PAKISTAN</v>
          </cell>
          <cell r="L419" t="str">
            <v>APAPA PORT</v>
          </cell>
          <cell r="M419">
            <v>205.9</v>
          </cell>
          <cell r="N419" t="str">
            <v>DIAMOND</v>
          </cell>
          <cell r="O419">
            <v>263791.5</v>
          </cell>
          <cell r="P419">
            <v>65947.875</v>
          </cell>
          <cell r="Q419">
            <v>197843.625</v>
          </cell>
          <cell r="R419">
            <v>203595</v>
          </cell>
          <cell r="S419" t="str">
            <v>USD</v>
          </cell>
          <cell r="T419" t="str">
            <v>DECEMBER, 2005</v>
          </cell>
          <cell r="U419">
            <v>38609</v>
          </cell>
          <cell r="V419" t="str">
            <v>DBL/0002175</v>
          </cell>
          <cell r="W419" t="str">
            <v/>
          </cell>
          <cell r="Y419">
            <v>203595</v>
          </cell>
          <cell r="Z419">
            <v>0</v>
          </cell>
          <cell r="AA419">
            <v>0</v>
          </cell>
          <cell r="AB419">
            <v>0</v>
          </cell>
          <cell r="AC419">
            <v>0</v>
          </cell>
        </row>
        <row r="420">
          <cell r="D420">
            <v>38614</v>
          </cell>
          <cell r="F420" t="str">
            <v>MBC</v>
          </cell>
          <cell r="G420" t="str">
            <v>MAMUDA INDUSTRIES (NIG) LIMITED</v>
          </cell>
          <cell r="H420" t="str">
            <v>FINISHED LEATHER</v>
          </cell>
          <cell r="I420" t="str">
            <v>41.06.19.00</v>
          </cell>
          <cell r="J420" t="str">
            <v>SEPTEMBER, 2005</v>
          </cell>
          <cell r="K420" t="str">
            <v>ITALY</v>
          </cell>
          <cell r="L420" t="str">
            <v>APAPA PORT</v>
          </cell>
          <cell r="M420">
            <v>8.9</v>
          </cell>
          <cell r="N420" t="str">
            <v>FIRST</v>
          </cell>
          <cell r="O420">
            <v>407594.4</v>
          </cell>
          <cell r="P420">
            <v>101898.6</v>
          </cell>
          <cell r="Q420">
            <v>305695.8</v>
          </cell>
          <cell r="R420">
            <v>313848</v>
          </cell>
          <cell r="S420" t="str">
            <v>USD</v>
          </cell>
          <cell r="T420" t="str">
            <v>DECEMBER, 2005</v>
          </cell>
          <cell r="U420">
            <v>38600</v>
          </cell>
          <cell r="V420" t="str">
            <v>FBN/0046049</v>
          </cell>
          <cell r="W420" t="str">
            <v/>
          </cell>
          <cell r="Y420">
            <v>313848</v>
          </cell>
          <cell r="Z420">
            <v>0</v>
          </cell>
          <cell r="AA420">
            <v>0</v>
          </cell>
          <cell r="AB420">
            <v>0</v>
          </cell>
          <cell r="AC420">
            <v>0</v>
          </cell>
        </row>
        <row r="421">
          <cell r="D421">
            <v>38614</v>
          </cell>
          <cell r="F421" t="str">
            <v>ACCESS</v>
          </cell>
          <cell r="G421" t="str">
            <v>TARABAROZ FISHERIES LIMITED</v>
          </cell>
          <cell r="H421" t="str">
            <v>ASSORTED SEA FROZEN SHRIMPS AND CRABS</v>
          </cell>
          <cell r="I421" t="str">
            <v>03.06.13.00</v>
          </cell>
          <cell r="J421" t="str">
            <v>SEPTEMBER, 2005</v>
          </cell>
          <cell r="K421" t="str">
            <v>SPAIN</v>
          </cell>
          <cell r="L421" t="str">
            <v>APAPA PORT</v>
          </cell>
          <cell r="M421">
            <v>10.3</v>
          </cell>
          <cell r="N421" t="str">
            <v>ZENITH</v>
          </cell>
          <cell r="O421">
            <v>56084.63</v>
          </cell>
          <cell r="P421">
            <v>14021.157499999999</v>
          </cell>
          <cell r="Q421">
            <v>42063.472500000003</v>
          </cell>
          <cell r="R421">
            <v>38634</v>
          </cell>
          <cell r="S421" t="str">
            <v>USD</v>
          </cell>
          <cell r="T421" t="str">
            <v>DECEMBER, 2005</v>
          </cell>
          <cell r="U421">
            <v>38610</v>
          </cell>
          <cell r="V421" t="str">
            <v>ZENITH/005799</v>
          </cell>
          <cell r="W421" t="str">
            <v/>
          </cell>
          <cell r="Y421">
            <v>38634</v>
          </cell>
          <cell r="Z421">
            <v>0</v>
          </cell>
          <cell r="AA421">
            <v>0</v>
          </cell>
          <cell r="AB421">
            <v>0</v>
          </cell>
          <cell r="AC421">
            <v>0</v>
          </cell>
        </row>
        <row r="422">
          <cell r="D422">
            <v>38614</v>
          </cell>
          <cell r="F422" t="str">
            <v>MBC</v>
          </cell>
          <cell r="G422" t="str">
            <v>MAMUDA INDUSTRIES (NIG) LIMITED</v>
          </cell>
          <cell r="H422" t="str">
            <v>FINISHED LEATHER</v>
          </cell>
          <cell r="I422" t="str">
            <v>41.06.19.00</v>
          </cell>
          <cell r="J422" t="str">
            <v>SEPTEMBER, 2005</v>
          </cell>
          <cell r="K422" t="str">
            <v>ITALY</v>
          </cell>
          <cell r="L422" t="str">
            <v>APAPA PORT</v>
          </cell>
          <cell r="M422">
            <v>9</v>
          </cell>
          <cell r="N422" t="str">
            <v>FIRST</v>
          </cell>
          <cell r="O422">
            <v>408704.79</v>
          </cell>
          <cell r="P422">
            <v>102176.19749999999</v>
          </cell>
          <cell r="Q422">
            <v>306528.59250000003</v>
          </cell>
          <cell r="R422">
            <v>314703</v>
          </cell>
          <cell r="S422" t="str">
            <v>USD</v>
          </cell>
          <cell r="T422" t="str">
            <v>DECEMBER, 2005</v>
          </cell>
          <cell r="U422">
            <v>38594</v>
          </cell>
          <cell r="V422" t="str">
            <v>FBN/0046186</v>
          </cell>
          <cell r="W422" t="str">
            <v/>
          </cell>
          <cell r="Y422">
            <v>314703</v>
          </cell>
          <cell r="Z422">
            <v>0</v>
          </cell>
          <cell r="AA422">
            <v>0</v>
          </cell>
          <cell r="AB422">
            <v>0</v>
          </cell>
          <cell r="AC422">
            <v>0</v>
          </cell>
        </row>
        <row r="423">
          <cell r="D423">
            <v>38614</v>
          </cell>
          <cell r="F423" t="str">
            <v>ECO</v>
          </cell>
          <cell r="G423" t="str">
            <v>SUN AND SAND INDUSTRIES LIMITED</v>
          </cell>
          <cell r="H423" t="str">
            <v>REMELTED COPPER INGOTS</v>
          </cell>
          <cell r="I423" t="str">
            <v>74.04.00.00</v>
          </cell>
          <cell r="J423" t="str">
            <v>SEPTEMBER, 2005</v>
          </cell>
          <cell r="K423" t="str">
            <v>INDIA</v>
          </cell>
          <cell r="L423" t="str">
            <v>APAPA PORT</v>
          </cell>
          <cell r="M423">
            <v>25.6</v>
          </cell>
          <cell r="N423" t="str">
            <v>ZENITH</v>
          </cell>
          <cell r="O423">
            <v>121213.3</v>
          </cell>
          <cell r="P423">
            <v>30303.325000000001</v>
          </cell>
          <cell r="Q423">
            <v>90909.975000000006</v>
          </cell>
          <cell r="R423">
            <v>93601</v>
          </cell>
          <cell r="S423" t="str">
            <v>USD</v>
          </cell>
          <cell r="T423" t="str">
            <v>DECEMBER, 2005</v>
          </cell>
          <cell r="U423">
            <v>38609</v>
          </cell>
          <cell r="V423" t="str">
            <v>ZENITH/002586</v>
          </cell>
          <cell r="W423" t="str">
            <v/>
          </cell>
          <cell r="Y423">
            <v>93601</v>
          </cell>
          <cell r="Z423">
            <v>0</v>
          </cell>
          <cell r="AA423">
            <v>0</v>
          </cell>
          <cell r="AB423">
            <v>0</v>
          </cell>
          <cell r="AC423">
            <v>0</v>
          </cell>
        </row>
        <row r="424">
          <cell r="D424">
            <v>38614</v>
          </cell>
          <cell r="F424" t="str">
            <v>FSB</v>
          </cell>
          <cell r="G424" t="str">
            <v>KODA TRADING COMPANY LIMITED</v>
          </cell>
          <cell r="H424" t="str">
            <v>SOLVENT EXTRACTED NIGERIAN PALM KERNEL EXPELLER/MEAL</v>
          </cell>
          <cell r="I424" t="str">
            <v>23.06.60.00</v>
          </cell>
          <cell r="J424" t="str">
            <v>SEPTEMBER, 2005</v>
          </cell>
          <cell r="K424" t="str">
            <v>UNITED KINGDOM</v>
          </cell>
          <cell r="L424" t="str">
            <v>TINCAN ISLAND</v>
          </cell>
          <cell r="M424">
            <v>600</v>
          </cell>
          <cell r="N424" t="str">
            <v>FSB</v>
          </cell>
          <cell r="O424">
            <v>9565.92</v>
          </cell>
          <cell r="P424">
            <v>2391.48</v>
          </cell>
          <cell r="Q424">
            <v>7174.44</v>
          </cell>
          <cell r="R424">
            <v>7200</v>
          </cell>
          <cell r="S424" t="str">
            <v>USD</v>
          </cell>
          <cell r="T424" t="str">
            <v>DECEMBER, 2005</v>
          </cell>
          <cell r="U424">
            <v>38567</v>
          </cell>
          <cell r="V424" t="str">
            <v>FSB/0000013</v>
          </cell>
          <cell r="W424" t="str">
            <v/>
          </cell>
          <cell r="Y424">
            <v>7200</v>
          </cell>
          <cell r="Z424">
            <v>0</v>
          </cell>
          <cell r="AA424">
            <v>0</v>
          </cell>
          <cell r="AB424">
            <v>0</v>
          </cell>
          <cell r="AC424">
            <v>0</v>
          </cell>
        </row>
        <row r="425">
          <cell r="D425">
            <v>38614</v>
          </cell>
          <cell r="F425" t="str">
            <v>ZENITH</v>
          </cell>
          <cell r="G425" t="str">
            <v>MARIO JOSE ENTERPRISES LIMITED</v>
          </cell>
          <cell r="H425" t="str">
            <v>FINSIHED LEATHER</v>
          </cell>
          <cell r="I425" t="str">
            <v>41.06.19.00</v>
          </cell>
          <cell r="J425" t="str">
            <v>SEPTEMBER, 2005</v>
          </cell>
          <cell r="K425" t="str">
            <v>ITALY</v>
          </cell>
          <cell r="L425" t="str">
            <v>APAPA PORT</v>
          </cell>
          <cell r="M425">
            <v>7.7</v>
          </cell>
          <cell r="N425" t="str">
            <v>ZENITH</v>
          </cell>
          <cell r="O425">
            <v>408281.13</v>
          </cell>
          <cell r="P425">
            <v>102070.2825</v>
          </cell>
          <cell r="Q425">
            <v>306210.84749999997</v>
          </cell>
          <cell r="R425">
            <v>315275</v>
          </cell>
          <cell r="S425" t="str">
            <v>USD</v>
          </cell>
          <cell r="T425" t="str">
            <v>DECEMBER, 2005</v>
          </cell>
          <cell r="U425">
            <v>38607</v>
          </cell>
          <cell r="V425" t="str">
            <v>ZENITH/004586</v>
          </cell>
          <cell r="W425" t="str">
            <v/>
          </cell>
          <cell r="Y425">
            <v>315275</v>
          </cell>
          <cell r="Z425">
            <v>0</v>
          </cell>
          <cell r="AA425">
            <v>0</v>
          </cell>
          <cell r="AB425">
            <v>0</v>
          </cell>
          <cell r="AC425">
            <v>0</v>
          </cell>
        </row>
        <row r="426">
          <cell r="D426">
            <v>38614</v>
          </cell>
          <cell r="F426" t="str">
            <v>NBM</v>
          </cell>
          <cell r="G426" t="str">
            <v>ALKEM NIGERIA LIMITED</v>
          </cell>
          <cell r="H426" t="str">
            <v>MACHINERY</v>
          </cell>
          <cell r="I426" t="str">
            <v>84.48.20.00</v>
          </cell>
          <cell r="J426" t="str">
            <v>SEPTEMBER, 2005</v>
          </cell>
          <cell r="K426" t="str">
            <v>SOUTH AFRICA</v>
          </cell>
          <cell r="L426" t="str">
            <v>APAPA PORT</v>
          </cell>
          <cell r="M426">
            <v>40</v>
          </cell>
          <cell r="N426" t="str">
            <v>ZENITH</v>
          </cell>
          <cell r="O426">
            <v>192560</v>
          </cell>
          <cell r="P426">
            <v>48140</v>
          </cell>
          <cell r="Q426">
            <v>144420</v>
          </cell>
          <cell r="R426">
            <v>147000</v>
          </cell>
          <cell r="S426" t="str">
            <v>USD</v>
          </cell>
          <cell r="T426" t="str">
            <v>DECEMBER, 2005</v>
          </cell>
          <cell r="U426">
            <v>38484</v>
          </cell>
          <cell r="V426" t="str">
            <v>ZENITH/003889</v>
          </cell>
          <cell r="W426" t="str">
            <v/>
          </cell>
          <cell r="Y426">
            <v>147000</v>
          </cell>
          <cell r="Z426">
            <v>0</v>
          </cell>
          <cell r="AA426">
            <v>0</v>
          </cell>
          <cell r="AB426">
            <v>0</v>
          </cell>
          <cell r="AC426">
            <v>0</v>
          </cell>
        </row>
        <row r="427">
          <cell r="D427">
            <v>38614</v>
          </cell>
          <cell r="F427" t="str">
            <v>ZENITH</v>
          </cell>
          <cell r="G427" t="str">
            <v>KGM INDUSTRIES (NIG) LIMITED</v>
          </cell>
          <cell r="H427" t="str">
            <v>VARIOUS PLASTIC TABLES, TROLLEY AND MOULDS FOR INDUSTRY</v>
          </cell>
          <cell r="I427" t="str">
            <v>39.24.90.00</v>
          </cell>
          <cell r="J427" t="str">
            <v>SEPTEMBER, 2005</v>
          </cell>
          <cell r="K427" t="str">
            <v>GHANA</v>
          </cell>
          <cell r="L427" t="str">
            <v>APAPA PORT</v>
          </cell>
          <cell r="M427">
            <v>8.6</v>
          </cell>
          <cell r="N427" t="str">
            <v>PRUDENT</v>
          </cell>
          <cell r="O427">
            <v>43540</v>
          </cell>
          <cell r="P427">
            <v>10885</v>
          </cell>
          <cell r="Q427">
            <v>32655</v>
          </cell>
          <cell r="R427">
            <v>33620</v>
          </cell>
          <cell r="S427" t="str">
            <v>USD</v>
          </cell>
          <cell r="T427" t="str">
            <v>DECEMBER, 2005</v>
          </cell>
          <cell r="U427">
            <v>38610</v>
          </cell>
          <cell r="V427" t="str">
            <v>PRUDENT/3004904</v>
          </cell>
          <cell r="W427" t="str">
            <v/>
          </cell>
          <cell r="Y427">
            <v>33620</v>
          </cell>
          <cell r="Z427">
            <v>0</v>
          </cell>
          <cell r="AA427">
            <v>0</v>
          </cell>
          <cell r="AB427">
            <v>0</v>
          </cell>
          <cell r="AC427">
            <v>0</v>
          </cell>
        </row>
        <row r="428">
          <cell r="D428">
            <v>38614</v>
          </cell>
          <cell r="F428" t="str">
            <v>DIAMOND</v>
          </cell>
          <cell r="G428" t="str">
            <v>OLAM NIGERIA LIMITED</v>
          </cell>
          <cell r="H428" t="str">
            <v>NIGERIAN POLISHED HULLED SESAME SEEDS</v>
          </cell>
          <cell r="I428" t="str">
            <v>12.07.40.00</v>
          </cell>
          <cell r="J428" t="str">
            <v>SEPTEMBER, 2005</v>
          </cell>
          <cell r="K428" t="str">
            <v>JAPAN</v>
          </cell>
          <cell r="L428" t="str">
            <v>APAPA PORT</v>
          </cell>
          <cell r="M428">
            <v>288</v>
          </cell>
          <cell r="N428" t="str">
            <v>DIAMOND</v>
          </cell>
          <cell r="O428">
            <v>236208</v>
          </cell>
          <cell r="P428">
            <v>59052</v>
          </cell>
          <cell r="Q428">
            <v>177156</v>
          </cell>
          <cell r="R428">
            <v>182400</v>
          </cell>
          <cell r="S428" t="str">
            <v>USD</v>
          </cell>
          <cell r="T428" t="str">
            <v>DECEMBER, 2005</v>
          </cell>
          <cell r="U428">
            <v>38609</v>
          </cell>
          <cell r="V428" t="str">
            <v>DBL/0002174</v>
          </cell>
          <cell r="W428" t="str">
            <v/>
          </cell>
          <cell r="Y428">
            <v>182400</v>
          </cell>
          <cell r="Z428">
            <v>0</v>
          </cell>
          <cell r="AA428">
            <v>0</v>
          </cell>
          <cell r="AB428">
            <v>0</v>
          </cell>
          <cell r="AC428">
            <v>0</v>
          </cell>
        </row>
        <row r="429">
          <cell r="D429">
            <v>38614</v>
          </cell>
          <cell r="F429" t="str">
            <v>ZENITH</v>
          </cell>
          <cell r="G429" t="str">
            <v>MARIO JOSE ENTERPRISES LIMITED</v>
          </cell>
          <cell r="H429" t="str">
            <v>FINISHED LEATHER</v>
          </cell>
          <cell r="I429" t="str">
            <v>41.06.19.00</v>
          </cell>
          <cell r="J429" t="str">
            <v>SEPTEMBER, 2005</v>
          </cell>
          <cell r="K429" t="str">
            <v>ITALY</v>
          </cell>
          <cell r="L429" t="str">
            <v>APAPA PORT</v>
          </cell>
          <cell r="M429">
            <v>8.4</v>
          </cell>
          <cell r="N429" t="str">
            <v>ZENITH</v>
          </cell>
          <cell r="O429">
            <v>414732.83</v>
          </cell>
          <cell r="P429">
            <v>103683.2075</v>
          </cell>
          <cell r="Q429">
            <v>311049.6225</v>
          </cell>
          <cell r="R429">
            <v>320084</v>
          </cell>
          <cell r="S429" t="str">
            <v>USD</v>
          </cell>
          <cell r="T429" t="str">
            <v>DECEMBER, 2005</v>
          </cell>
          <cell r="U429">
            <v>38602</v>
          </cell>
          <cell r="V429" t="str">
            <v>ZENITH/004577</v>
          </cell>
          <cell r="W429" t="str">
            <v/>
          </cell>
          <cell r="Y429">
            <v>320084</v>
          </cell>
          <cell r="Z429">
            <v>0</v>
          </cell>
          <cell r="AA429">
            <v>0</v>
          </cell>
          <cell r="AB429">
            <v>0</v>
          </cell>
          <cell r="AC429">
            <v>0</v>
          </cell>
        </row>
        <row r="430">
          <cell r="D430">
            <v>38614</v>
          </cell>
          <cell r="F430" t="str">
            <v>ETB</v>
          </cell>
          <cell r="G430" t="str">
            <v>RAGI INDUSTRIES LIMITED</v>
          </cell>
          <cell r="H430" t="str">
            <v>DRY SLICED GINGER</v>
          </cell>
          <cell r="I430" t="str">
            <v>09.10.10.00</v>
          </cell>
          <cell r="J430" t="str">
            <v>SEPTEMBER, 2005</v>
          </cell>
          <cell r="K430" t="str">
            <v>INDIA</v>
          </cell>
          <cell r="L430" t="str">
            <v>APAPA PORT</v>
          </cell>
          <cell r="M430">
            <v>40.9</v>
          </cell>
          <cell r="N430" t="str">
            <v>PRUDENT</v>
          </cell>
          <cell r="O430">
            <v>72618</v>
          </cell>
          <cell r="P430">
            <v>18154.5</v>
          </cell>
          <cell r="Q430">
            <v>54463.5</v>
          </cell>
          <cell r="R430">
            <v>53106.3</v>
          </cell>
          <cell r="S430" t="str">
            <v>USD</v>
          </cell>
          <cell r="T430" t="str">
            <v>DECEMBER, 2005</v>
          </cell>
          <cell r="U430">
            <v>38587</v>
          </cell>
          <cell r="V430" t="str">
            <v>PRUDENT/A 0000411</v>
          </cell>
          <cell r="W430" t="str">
            <v>PRUDENT/A 0000415</v>
          </cell>
          <cell r="Y430">
            <v>53106.3</v>
          </cell>
          <cell r="Z430">
            <v>0</v>
          </cell>
          <cell r="AA430">
            <v>0</v>
          </cell>
          <cell r="AB430">
            <v>0</v>
          </cell>
          <cell r="AC430">
            <v>0</v>
          </cell>
        </row>
        <row r="431">
          <cell r="D431">
            <v>38614</v>
          </cell>
          <cell r="F431" t="str">
            <v>NBM</v>
          </cell>
          <cell r="G431" t="str">
            <v>ALKEM NIGERIA LIMITED</v>
          </cell>
          <cell r="H431" t="str">
            <v>POLYESTER STAPLE FIBRE</v>
          </cell>
          <cell r="I431" t="str">
            <v>55.03.20.00</v>
          </cell>
          <cell r="J431" t="str">
            <v>SEPTEMBER, 2005</v>
          </cell>
          <cell r="K431" t="str">
            <v>SOUTH AFRICA</v>
          </cell>
          <cell r="L431" t="str">
            <v>APAPA PORT</v>
          </cell>
          <cell r="M431">
            <v>87.2</v>
          </cell>
          <cell r="N431" t="str">
            <v>ZENITH</v>
          </cell>
          <cell r="O431">
            <v>139461</v>
          </cell>
          <cell r="P431">
            <v>34865.25</v>
          </cell>
          <cell r="Q431">
            <v>104595.75</v>
          </cell>
          <cell r="R431">
            <v>107691.89</v>
          </cell>
          <cell r="S431" t="str">
            <v>USD</v>
          </cell>
          <cell r="T431" t="str">
            <v>DECEMBER, 2005</v>
          </cell>
          <cell r="U431">
            <v>38610</v>
          </cell>
          <cell r="V431" t="str">
            <v>ZENITH/005027</v>
          </cell>
          <cell r="W431" t="str">
            <v/>
          </cell>
          <cell r="Y431">
            <v>107691.89</v>
          </cell>
          <cell r="Z431">
            <v>0</v>
          </cell>
          <cell r="AA431">
            <v>0</v>
          </cell>
          <cell r="AB431">
            <v>0</v>
          </cell>
          <cell r="AC431">
            <v>0</v>
          </cell>
        </row>
        <row r="432">
          <cell r="D432">
            <v>38614</v>
          </cell>
          <cell r="F432" t="str">
            <v>NIB</v>
          </cell>
          <cell r="G432" t="str">
            <v xml:space="preserve">KULAK TRADES AND INDUSTRIES PLC </v>
          </cell>
          <cell r="H432" t="str">
            <v>PROCESSED FROZEN PRAWNS (TIGER/BROWN)</v>
          </cell>
          <cell r="I432" t="str">
            <v>03.06.13.00</v>
          </cell>
          <cell r="J432" t="str">
            <v>SEPTEMBER, 2005</v>
          </cell>
          <cell r="K432" t="str">
            <v>PORTUGAL</v>
          </cell>
          <cell r="L432" t="str">
            <v>APAPA PORT</v>
          </cell>
          <cell r="M432">
            <v>10.7</v>
          </cell>
          <cell r="N432" t="str">
            <v>ZENITH</v>
          </cell>
          <cell r="O432">
            <v>110300</v>
          </cell>
          <cell r="P432">
            <v>27575</v>
          </cell>
          <cell r="Q432">
            <v>82725</v>
          </cell>
          <cell r="R432">
            <v>85127.4</v>
          </cell>
          <cell r="S432" t="str">
            <v>USD</v>
          </cell>
          <cell r="T432" t="str">
            <v>DECEMBER, 2005</v>
          </cell>
          <cell r="U432">
            <v>38603</v>
          </cell>
          <cell r="V432" t="str">
            <v>ZENITH/005787</v>
          </cell>
          <cell r="W432" t="str">
            <v/>
          </cell>
          <cell r="Y432">
            <v>85127.4</v>
          </cell>
          <cell r="Z432">
            <v>0</v>
          </cell>
          <cell r="AA432">
            <v>0</v>
          </cell>
          <cell r="AB432">
            <v>0</v>
          </cell>
          <cell r="AC432">
            <v>0</v>
          </cell>
        </row>
        <row r="433">
          <cell r="D433">
            <v>38614</v>
          </cell>
          <cell r="F433" t="str">
            <v>ETB</v>
          </cell>
          <cell r="G433" t="str">
            <v>RAGI INDUSTRIES LIMITED</v>
          </cell>
          <cell r="H433" t="str">
            <v>NIGERIAN DRIED SLICED GINGER</v>
          </cell>
          <cell r="I433" t="str">
            <v>09.10.10.00</v>
          </cell>
          <cell r="J433" t="str">
            <v>SEPTEMBER, 2005</v>
          </cell>
          <cell r="K433" t="str">
            <v>UNITED STATES OF AMERICA</v>
          </cell>
          <cell r="L433" t="str">
            <v>APAPA PORT</v>
          </cell>
          <cell r="M433">
            <v>19.5</v>
          </cell>
          <cell r="N433" t="str">
            <v>PRUDENT</v>
          </cell>
          <cell r="O433">
            <v>36309</v>
          </cell>
          <cell r="P433">
            <v>9077.25</v>
          </cell>
          <cell r="Q433">
            <v>27231.75</v>
          </cell>
          <cell r="R433">
            <v>24791</v>
          </cell>
          <cell r="S433" t="str">
            <v>USD</v>
          </cell>
          <cell r="T433" t="str">
            <v>DECEMBER, 2005</v>
          </cell>
          <cell r="U433">
            <v>38602</v>
          </cell>
          <cell r="V433" t="str">
            <v>PRUDENT/A0000413</v>
          </cell>
          <cell r="W433" t="str">
            <v>PRUDENT/A0000414</v>
          </cell>
          <cell r="Y433">
            <v>24791</v>
          </cell>
          <cell r="Z433">
            <v>0</v>
          </cell>
          <cell r="AA433">
            <v>0</v>
          </cell>
          <cell r="AB433">
            <v>0</v>
          </cell>
          <cell r="AC433">
            <v>0</v>
          </cell>
        </row>
        <row r="434">
          <cell r="D434">
            <v>38614</v>
          </cell>
          <cell r="F434" t="str">
            <v>UNION</v>
          </cell>
          <cell r="G434" t="str">
            <v>HOLBORN NIGERIA LIMITED</v>
          </cell>
          <cell r="H434" t="str">
            <v>FINISHED TEXTILE MATERIALS</v>
          </cell>
          <cell r="I434" t="str">
            <v>63.02.99.00</v>
          </cell>
          <cell r="J434" t="str">
            <v>SEPTEMBER, 2005</v>
          </cell>
          <cell r="K434" t="str">
            <v>CONGO, DEMOCRATIC REPUBLIC OF THE</v>
          </cell>
          <cell r="L434" t="str">
            <v>APAPA PORT</v>
          </cell>
          <cell r="M434">
            <v>16.399999999999999</v>
          </cell>
          <cell r="N434" t="str">
            <v>UNION</v>
          </cell>
          <cell r="O434">
            <v>155922.54999999999</v>
          </cell>
          <cell r="P434">
            <v>38980.637499999997</v>
          </cell>
          <cell r="Q434">
            <v>116941.91250000001</v>
          </cell>
          <cell r="R434">
            <v>116235</v>
          </cell>
          <cell r="S434" t="str">
            <v>USD</v>
          </cell>
          <cell r="T434" t="str">
            <v>DECEMBER, 2005</v>
          </cell>
          <cell r="U434">
            <v>38608</v>
          </cell>
          <cell r="V434" t="str">
            <v>UBN/0001501</v>
          </cell>
          <cell r="W434" t="str">
            <v/>
          </cell>
          <cell r="Y434">
            <v>116235</v>
          </cell>
          <cell r="Z434">
            <v>0</v>
          </cell>
          <cell r="AA434">
            <v>0</v>
          </cell>
          <cell r="AB434">
            <v>0</v>
          </cell>
          <cell r="AC434">
            <v>0</v>
          </cell>
        </row>
        <row r="435">
          <cell r="D435">
            <v>38614</v>
          </cell>
          <cell r="F435" t="str">
            <v>BROAD</v>
          </cell>
          <cell r="G435" t="str">
            <v>SEAGOLD FISHING CO. (NIG.) LIMITED</v>
          </cell>
          <cell r="H435" t="str">
            <v>FROZEN SEAFOOD</v>
          </cell>
          <cell r="I435" t="str">
            <v>03.06.13.00</v>
          </cell>
          <cell r="J435" t="str">
            <v>SEPTEMBER, 2005</v>
          </cell>
          <cell r="K435" t="str">
            <v>FRANCE</v>
          </cell>
          <cell r="L435" t="str">
            <v>APAPA PORT</v>
          </cell>
          <cell r="M435">
            <v>25</v>
          </cell>
          <cell r="N435" t="str">
            <v>DIAMOND</v>
          </cell>
          <cell r="O435">
            <v>142740.79</v>
          </cell>
          <cell r="P435">
            <v>35685.197500000002</v>
          </cell>
          <cell r="Q435">
            <v>107055.5925</v>
          </cell>
          <cell r="R435">
            <v>110165.4</v>
          </cell>
          <cell r="S435" t="str">
            <v>USD</v>
          </cell>
          <cell r="T435" t="str">
            <v>DECEMBER, 2005</v>
          </cell>
          <cell r="U435">
            <v>38610</v>
          </cell>
          <cell r="V435" t="str">
            <v>DBL/0008993</v>
          </cell>
          <cell r="W435" t="str">
            <v/>
          </cell>
          <cell r="Y435">
            <v>110165.4</v>
          </cell>
          <cell r="Z435">
            <v>0</v>
          </cell>
          <cell r="AA435">
            <v>0</v>
          </cell>
          <cell r="AB435">
            <v>0</v>
          </cell>
          <cell r="AC435">
            <v>0</v>
          </cell>
        </row>
        <row r="436">
          <cell r="D436">
            <v>38615</v>
          </cell>
          <cell r="F436" t="str">
            <v>ALLSTATES</v>
          </cell>
          <cell r="G436" t="str">
            <v>UNIQUE LEATHER FINISHING CO. LIMITED</v>
          </cell>
          <cell r="H436" t="str">
            <v>FINISHED LEATHER</v>
          </cell>
          <cell r="I436" t="str">
            <v>41.06.20.00</v>
          </cell>
          <cell r="J436" t="str">
            <v>SEPTEMBER, 2005</v>
          </cell>
          <cell r="K436" t="str">
            <v>MEXICO</v>
          </cell>
          <cell r="L436" t="str">
            <v>APAPA PORT</v>
          </cell>
          <cell r="M436">
            <v>7.8</v>
          </cell>
          <cell r="N436" t="str">
            <v>NUB</v>
          </cell>
          <cell r="O436">
            <v>264149.90000000002</v>
          </cell>
          <cell r="P436">
            <v>66037.475000000006</v>
          </cell>
          <cell r="Q436">
            <v>198112.42499999999</v>
          </cell>
          <cell r="R436">
            <v>203866.56</v>
          </cell>
          <cell r="S436" t="str">
            <v>USD</v>
          </cell>
          <cell r="T436" t="str">
            <v>DECEMBER, 2005</v>
          </cell>
          <cell r="U436">
            <v>38610</v>
          </cell>
          <cell r="V436" t="str">
            <v>NUB/00092</v>
          </cell>
          <cell r="W436" t="str">
            <v/>
          </cell>
          <cell r="Y436">
            <v>203866.56</v>
          </cell>
          <cell r="Z436">
            <v>0</v>
          </cell>
          <cell r="AA436">
            <v>0</v>
          </cell>
          <cell r="AB436">
            <v>0</v>
          </cell>
          <cell r="AC436">
            <v>0</v>
          </cell>
        </row>
        <row r="437">
          <cell r="D437">
            <v>38615</v>
          </cell>
          <cell r="F437" t="str">
            <v>CITIZENS</v>
          </cell>
          <cell r="G437" t="str">
            <v>UNIQUE LEATHER FINISHING CO. LIMITED</v>
          </cell>
          <cell r="H437" t="str">
            <v>NIGERIAN GOAT SKIN FINISHED LEATHER - GRADE VI</v>
          </cell>
          <cell r="I437" t="str">
            <v>41.06.20.00</v>
          </cell>
          <cell r="J437" t="str">
            <v>SEPTEMBER, 2005</v>
          </cell>
          <cell r="K437" t="str">
            <v>ITALY</v>
          </cell>
          <cell r="L437" t="str">
            <v>APAPA PORT</v>
          </cell>
          <cell r="M437">
            <v>8.5</v>
          </cell>
          <cell r="N437" t="str">
            <v>NUB</v>
          </cell>
          <cell r="O437">
            <v>291480.67</v>
          </cell>
          <cell r="P437">
            <v>72870.167499999996</v>
          </cell>
          <cell r="Q437">
            <v>218610.5025</v>
          </cell>
          <cell r="R437">
            <v>224960</v>
          </cell>
          <cell r="S437" t="str">
            <v>USD</v>
          </cell>
          <cell r="T437" t="str">
            <v>DECEMBER, 2005</v>
          </cell>
          <cell r="U437" t="str">
            <v/>
          </cell>
          <cell r="V437" t="str">
            <v>NUB/00093</v>
          </cell>
          <cell r="W437" t="str">
            <v/>
          </cell>
          <cell r="Y437">
            <v>224960</v>
          </cell>
          <cell r="Z437">
            <v>0</v>
          </cell>
          <cell r="AA437">
            <v>0</v>
          </cell>
          <cell r="AB437">
            <v>0</v>
          </cell>
          <cell r="AC437">
            <v>0</v>
          </cell>
        </row>
        <row r="438">
          <cell r="D438">
            <v>38615</v>
          </cell>
          <cell r="F438" t="str">
            <v>MAGNUM</v>
          </cell>
          <cell r="G438" t="str">
            <v>UNITED FISHERIES LIMITED</v>
          </cell>
          <cell r="H438" t="str">
            <v>FROZEN BROWN SHRIMPS</v>
          </cell>
          <cell r="I438" t="str">
            <v>03.06.13.00</v>
          </cell>
          <cell r="J438" t="str">
            <v>SEPTEMBER, 2005</v>
          </cell>
          <cell r="K438" t="str">
            <v>SPAIN</v>
          </cell>
          <cell r="L438" t="str">
            <v>APAPA PORT</v>
          </cell>
          <cell r="M438">
            <v>24</v>
          </cell>
          <cell r="N438" t="str">
            <v>NUB</v>
          </cell>
          <cell r="O438">
            <v>61772.54</v>
          </cell>
          <cell r="P438">
            <v>15443.135</v>
          </cell>
          <cell r="Q438">
            <v>46329.404999999999</v>
          </cell>
          <cell r="R438">
            <v>47952</v>
          </cell>
          <cell r="S438" t="str">
            <v>USD</v>
          </cell>
          <cell r="T438" t="str">
            <v>DECEMBER, 2005</v>
          </cell>
          <cell r="U438">
            <v>38608</v>
          </cell>
          <cell r="V438" t="str">
            <v>NUB/00086</v>
          </cell>
          <cell r="W438" t="str">
            <v/>
          </cell>
          <cell r="Y438">
            <v>47952</v>
          </cell>
          <cell r="Z438">
            <v>0</v>
          </cell>
          <cell r="AA438">
            <v>0</v>
          </cell>
          <cell r="AB438">
            <v>0</v>
          </cell>
          <cell r="AC438">
            <v>0</v>
          </cell>
        </row>
        <row r="439">
          <cell r="D439">
            <v>38615</v>
          </cell>
          <cell r="F439" t="str">
            <v>NIB</v>
          </cell>
          <cell r="G439" t="str">
            <v>OLAM NIGERIA LIMITED</v>
          </cell>
          <cell r="H439" t="str">
            <v>NIGERIAN RAW COTTON</v>
          </cell>
          <cell r="I439" t="str">
            <v>52.01.00.00</v>
          </cell>
          <cell r="J439" t="str">
            <v>SEPTEMBER, 2005</v>
          </cell>
          <cell r="K439" t="str">
            <v>ITALY</v>
          </cell>
          <cell r="L439" t="str">
            <v>APAPA PORT</v>
          </cell>
          <cell r="M439">
            <v>18.899999999999999</v>
          </cell>
          <cell r="N439" t="str">
            <v>DIAMOND</v>
          </cell>
          <cell r="O439">
            <v>24475.5</v>
          </cell>
          <cell r="P439">
            <v>6118.875</v>
          </cell>
          <cell r="Q439">
            <v>18356.625</v>
          </cell>
          <cell r="R439">
            <v>18795</v>
          </cell>
          <cell r="S439" t="str">
            <v>USD</v>
          </cell>
          <cell r="T439" t="str">
            <v>DECEMBER, 2005</v>
          </cell>
          <cell r="U439">
            <v>38609</v>
          </cell>
          <cell r="V439" t="str">
            <v>DBL/0002175</v>
          </cell>
          <cell r="W439" t="str">
            <v/>
          </cell>
          <cell r="Y439">
            <v>18795</v>
          </cell>
          <cell r="Z439">
            <v>0</v>
          </cell>
          <cell r="AA439">
            <v>0</v>
          </cell>
          <cell r="AB439">
            <v>0</v>
          </cell>
          <cell r="AC439">
            <v>0</v>
          </cell>
        </row>
        <row r="440">
          <cell r="D440">
            <v>38615</v>
          </cell>
          <cell r="F440" t="str">
            <v>GLOBAL</v>
          </cell>
          <cell r="G440" t="str">
            <v xml:space="preserve">SHIRAZ AGRO INDUSTRIES (NIGERIA) LIMITED </v>
          </cell>
          <cell r="H440" t="str">
            <v>SUNDRIED CRUSHED CATTLE BONE</v>
          </cell>
          <cell r="I440" t="str">
            <v>05.06.90.00</v>
          </cell>
          <cell r="J440" t="str">
            <v>SEPTEMBER, 2005</v>
          </cell>
          <cell r="K440" t="str">
            <v>BELGIUM</v>
          </cell>
          <cell r="L440" t="str">
            <v>APAPA PORT</v>
          </cell>
          <cell r="M440">
            <v>120</v>
          </cell>
          <cell r="N440" t="str">
            <v>NUB</v>
          </cell>
          <cell r="O440">
            <v>32651.64</v>
          </cell>
          <cell r="P440">
            <v>8162.91</v>
          </cell>
          <cell r="Q440">
            <v>24488.73</v>
          </cell>
          <cell r="R440">
            <v>25200</v>
          </cell>
          <cell r="S440" t="str">
            <v>USD</v>
          </cell>
          <cell r="T440" t="str">
            <v>DECEMBER, 2005</v>
          </cell>
          <cell r="U440">
            <v>38610</v>
          </cell>
          <cell r="V440" t="str">
            <v>NUB/00089</v>
          </cell>
          <cell r="W440" t="str">
            <v/>
          </cell>
          <cell r="Y440">
            <v>25200</v>
          </cell>
          <cell r="Z440">
            <v>0</v>
          </cell>
          <cell r="AA440">
            <v>0</v>
          </cell>
          <cell r="AB440">
            <v>0</v>
          </cell>
          <cell r="AC440">
            <v>0</v>
          </cell>
        </row>
        <row r="441">
          <cell r="D441">
            <v>38615</v>
          </cell>
          <cell r="F441" t="str">
            <v>PRUDENT</v>
          </cell>
          <cell r="G441" t="str">
            <v>LORNEVIEW INTERNATIONAL LIMITED</v>
          </cell>
          <cell r="H441" t="str">
            <v>COCOA BUTTER</v>
          </cell>
          <cell r="I441" t="str">
            <v>18.04.00.00</v>
          </cell>
          <cell r="J441" t="str">
            <v>SEPTEMBER, 2005</v>
          </cell>
          <cell r="K441" t="str">
            <v>NETHERLANDS</v>
          </cell>
          <cell r="L441" t="str">
            <v>APAPA PORT</v>
          </cell>
          <cell r="M441">
            <v>22</v>
          </cell>
          <cell r="N441" t="str">
            <v>PRUDENT</v>
          </cell>
          <cell r="O441">
            <v>128200</v>
          </cell>
          <cell r="P441">
            <v>32050</v>
          </cell>
          <cell r="Q441">
            <v>96150</v>
          </cell>
          <cell r="R441">
            <v>99000</v>
          </cell>
          <cell r="S441" t="str">
            <v>USD</v>
          </cell>
          <cell r="T441" t="str">
            <v>DECEMBER, 2005</v>
          </cell>
          <cell r="U441">
            <v>38610</v>
          </cell>
          <cell r="V441" t="str">
            <v>PRUDENT/0945015</v>
          </cell>
          <cell r="W441" t="str">
            <v/>
          </cell>
          <cell r="Y441">
            <v>99000</v>
          </cell>
          <cell r="Z441">
            <v>0</v>
          </cell>
          <cell r="AA441">
            <v>0</v>
          </cell>
          <cell r="AB441">
            <v>0</v>
          </cell>
          <cell r="AC441">
            <v>0</v>
          </cell>
        </row>
        <row r="442">
          <cell r="D442">
            <v>38615</v>
          </cell>
          <cell r="F442" t="str">
            <v>FOUNTAIN</v>
          </cell>
          <cell r="G442" t="str">
            <v>BENCOVIK NIGERIA LIMITED</v>
          </cell>
          <cell r="H442" t="str">
            <v>ZIRCONIUM ORE LOW GRADE 47%</v>
          </cell>
          <cell r="I442" t="str">
            <v>26.15.10.00</v>
          </cell>
          <cell r="J442" t="str">
            <v>SEPTEMBER, 2005</v>
          </cell>
          <cell r="K442" t="str">
            <v>UNITED ARAB EMIRATES (UAE)</v>
          </cell>
          <cell r="L442" t="str">
            <v>APAPA PORT</v>
          </cell>
          <cell r="M442">
            <v>110.1</v>
          </cell>
          <cell r="N442" t="str">
            <v>PRUDENT</v>
          </cell>
          <cell r="O442">
            <v>39550</v>
          </cell>
          <cell r="P442">
            <v>9887.5</v>
          </cell>
          <cell r="Q442">
            <v>29662.5</v>
          </cell>
          <cell r="R442">
            <v>29732.400000000001</v>
          </cell>
          <cell r="S442" t="str">
            <v>USD</v>
          </cell>
          <cell r="T442" t="str">
            <v>DECEMBER, 2005</v>
          </cell>
          <cell r="U442">
            <v>38611</v>
          </cell>
          <cell r="V442" t="str">
            <v>PRUDENT/3004688</v>
          </cell>
          <cell r="W442" t="str">
            <v/>
          </cell>
          <cell r="Y442">
            <v>29732.400000000001</v>
          </cell>
          <cell r="Z442">
            <v>0</v>
          </cell>
          <cell r="AA442">
            <v>0</v>
          </cell>
          <cell r="AB442">
            <v>0</v>
          </cell>
          <cell r="AC442">
            <v>0</v>
          </cell>
        </row>
        <row r="443">
          <cell r="D443">
            <v>38615</v>
          </cell>
          <cell r="F443" t="str">
            <v>NIB</v>
          </cell>
          <cell r="G443" t="str">
            <v>OLAM NIGERIA LIMITED</v>
          </cell>
          <cell r="H443" t="str">
            <v>NIGERIAN DRIED GINGER - AFFLATOXIN FREE</v>
          </cell>
          <cell r="I443" t="str">
            <v>09.10.10.00</v>
          </cell>
          <cell r="J443" t="str">
            <v>SEPTEMBER, 2005</v>
          </cell>
          <cell r="K443" t="str">
            <v>INDIA</v>
          </cell>
          <cell r="L443" t="str">
            <v>APAPA PORT</v>
          </cell>
          <cell r="M443">
            <v>22.3</v>
          </cell>
          <cell r="N443" t="str">
            <v>DIAMOND</v>
          </cell>
          <cell r="O443">
            <v>64313.919999999998</v>
          </cell>
          <cell r="P443">
            <v>16078.48</v>
          </cell>
          <cell r="Q443">
            <v>48235.44</v>
          </cell>
          <cell r="R443">
            <v>48400</v>
          </cell>
          <cell r="S443" t="str">
            <v>USD</v>
          </cell>
          <cell r="T443" t="str">
            <v>DECEMBER, 2005</v>
          </cell>
          <cell r="U443">
            <v>38533</v>
          </cell>
          <cell r="V443" t="str">
            <v>DBL/0001646</v>
          </cell>
          <cell r="W443" t="str">
            <v/>
          </cell>
          <cell r="Y443">
            <v>48400</v>
          </cell>
          <cell r="Z443">
            <v>0</v>
          </cell>
          <cell r="AA443">
            <v>0</v>
          </cell>
          <cell r="AB443">
            <v>0</v>
          </cell>
          <cell r="AC443">
            <v>0</v>
          </cell>
        </row>
        <row r="444">
          <cell r="D444">
            <v>38615</v>
          </cell>
          <cell r="F444" t="str">
            <v>NIB</v>
          </cell>
          <cell r="G444" t="str">
            <v>OLAM NIGERIA LIMITED</v>
          </cell>
          <cell r="H444" t="str">
            <v>NIGERIAN POLISHED HULLED SESAME SEEDS</v>
          </cell>
          <cell r="I444" t="str">
            <v>12.07.40.00</v>
          </cell>
          <cell r="J444" t="str">
            <v>SEPTEMBER, 2005</v>
          </cell>
          <cell r="K444" t="str">
            <v>SOUTH AFRICA</v>
          </cell>
          <cell r="L444" t="str">
            <v>APAPA PORT</v>
          </cell>
          <cell r="M444">
            <v>18</v>
          </cell>
          <cell r="N444" t="str">
            <v>DIAMOND</v>
          </cell>
          <cell r="O444">
            <v>23310</v>
          </cell>
          <cell r="P444">
            <v>5827.5</v>
          </cell>
          <cell r="Q444">
            <v>17482.5</v>
          </cell>
          <cell r="R444">
            <v>18000</v>
          </cell>
          <cell r="S444" t="str">
            <v>USD</v>
          </cell>
          <cell r="T444" t="str">
            <v>DECEMBER, 2005</v>
          </cell>
          <cell r="U444">
            <v>38609</v>
          </cell>
          <cell r="V444" t="str">
            <v>DBL/0002174</v>
          </cell>
          <cell r="W444" t="str">
            <v/>
          </cell>
          <cell r="Y444">
            <v>18000</v>
          </cell>
          <cell r="Z444">
            <v>0</v>
          </cell>
          <cell r="AA444">
            <v>0</v>
          </cell>
          <cell r="AB444">
            <v>0</v>
          </cell>
          <cell r="AC444">
            <v>0</v>
          </cell>
        </row>
        <row r="445">
          <cell r="D445">
            <v>38615</v>
          </cell>
          <cell r="F445" t="str">
            <v>ZENITH</v>
          </cell>
          <cell r="G445" t="str">
            <v>DOUBLE METALS NIGERIA LIMITED</v>
          </cell>
          <cell r="H445" t="str">
            <v>HEAD-PAN IN KNOCK DOWN FORM</v>
          </cell>
          <cell r="I445" t="str">
            <v>73.10.10.00</v>
          </cell>
          <cell r="J445" t="str">
            <v>SEPTEMBER, 2005</v>
          </cell>
          <cell r="K445" t="str">
            <v>GHANA</v>
          </cell>
          <cell r="L445" t="str">
            <v>APAPA PORT</v>
          </cell>
          <cell r="M445">
            <v>9.6</v>
          </cell>
          <cell r="N445" t="str">
            <v>ZENITH</v>
          </cell>
          <cell r="O445">
            <v>11160.24</v>
          </cell>
          <cell r="P445">
            <v>2790.06</v>
          </cell>
          <cell r="Q445">
            <v>8370.18</v>
          </cell>
          <cell r="R445">
            <v>8400</v>
          </cell>
          <cell r="S445" t="str">
            <v>USD</v>
          </cell>
          <cell r="T445" t="str">
            <v>DECEMBER, 2005</v>
          </cell>
          <cell r="U445">
            <v>38593</v>
          </cell>
          <cell r="V445" t="str">
            <v>ZENITH/004166</v>
          </cell>
          <cell r="W445" t="str">
            <v/>
          </cell>
          <cell r="Y445">
            <v>8400</v>
          </cell>
          <cell r="Z445">
            <v>0</v>
          </cell>
          <cell r="AA445">
            <v>0</v>
          </cell>
          <cell r="AB445">
            <v>0</v>
          </cell>
          <cell r="AC445">
            <v>0</v>
          </cell>
        </row>
        <row r="446">
          <cell r="D446">
            <v>38615</v>
          </cell>
          <cell r="F446" t="str">
            <v>NIB</v>
          </cell>
          <cell r="G446" t="str">
            <v>OLAM NIGERIA LIMITED</v>
          </cell>
          <cell r="H446" t="str">
            <v>NIGERIAN RAW COTTON</v>
          </cell>
          <cell r="I446" t="str">
            <v>52.01.00.00</v>
          </cell>
          <cell r="J446" t="str">
            <v>SEPTEMBER, 2005</v>
          </cell>
          <cell r="K446" t="str">
            <v>BANGLADESH</v>
          </cell>
          <cell r="L446" t="str">
            <v>APAPA PORT</v>
          </cell>
          <cell r="M446">
            <v>114.1</v>
          </cell>
          <cell r="N446" t="str">
            <v>DIAMOND</v>
          </cell>
          <cell r="O446">
            <v>146853</v>
          </cell>
          <cell r="P446">
            <v>36713.25</v>
          </cell>
          <cell r="Q446">
            <v>110139.75</v>
          </cell>
          <cell r="R446">
            <v>113295</v>
          </cell>
          <cell r="S446" t="str">
            <v>USD</v>
          </cell>
          <cell r="T446" t="str">
            <v>DECEMBER, 2005</v>
          </cell>
          <cell r="U446">
            <v>38609</v>
          </cell>
          <cell r="V446" t="str">
            <v>DBL/0002175</v>
          </cell>
          <cell r="W446" t="str">
            <v/>
          </cell>
          <cell r="Y446">
            <v>113295</v>
          </cell>
          <cell r="Z446">
            <v>0</v>
          </cell>
          <cell r="AA446">
            <v>0</v>
          </cell>
          <cell r="AB446">
            <v>0</v>
          </cell>
          <cell r="AC446">
            <v>0</v>
          </cell>
        </row>
        <row r="447">
          <cell r="D447">
            <v>38615</v>
          </cell>
          <cell r="F447" t="str">
            <v>WEMA</v>
          </cell>
          <cell r="G447" t="str">
            <v>SONVIG INTERCONTINENTAL INDUSTRIES LIMITED</v>
          </cell>
          <cell r="H447" t="str">
            <v>INDUSTRIAL RAW MATERIALS</v>
          </cell>
          <cell r="I447" t="str">
            <v>29.21.42.00</v>
          </cell>
          <cell r="J447" t="str">
            <v>SEPTEMBER, 2005</v>
          </cell>
          <cell r="K447" t="str">
            <v>INDIA</v>
          </cell>
          <cell r="L447" t="str">
            <v>APAPA PORT</v>
          </cell>
          <cell r="M447">
            <v>18.899999999999999</v>
          </cell>
          <cell r="N447" t="str">
            <v>ZENITH</v>
          </cell>
          <cell r="O447">
            <v>83180.7</v>
          </cell>
          <cell r="P447">
            <v>20795.174999999999</v>
          </cell>
          <cell r="Q447">
            <v>62385.525000000001</v>
          </cell>
          <cell r="R447">
            <v>53997</v>
          </cell>
          <cell r="S447" t="str">
            <v>USD</v>
          </cell>
          <cell r="T447" t="str">
            <v>DECEMBER, 2005</v>
          </cell>
          <cell r="U447">
            <v>38603</v>
          </cell>
          <cell r="V447" t="str">
            <v>ZENITH/005788</v>
          </cell>
          <cell r="W447" t="str">
            <v/>
          </cell>
          <cell r="Y447">
            <v>53997</v>
          </cell>
          <cell r="Z447">
            <v>0</v>
          </cell>
          <cell r="AA447">
            <v>0</v>
          </cell>
          <cell r="AB447">
            <v>0</v>
          </cell>
          <cell r="AC447">
            <v>0</v>
          </cell>
        </row>
        <row r="448">
          <cell r="D448">
            <v>38615</v>
          </cell>
          <cell r="F448" t="str">
            <v>CHARTERED</v>
          </cell>
          <cell r="G448" t="str">
            <v>OLAM NIGERIA LIMITED</v>
          </cell>
          <cell r="H448" t="str">
            <v>NIGERIAN COCOA LIQUOR</v>
          </cell>
          <cell r="I448" t="str">
            <v>18.03.10.00</v>
          </cell>
          <cell r="J448" t="str">
            <v>SEPTEMBER, 2005</v>
          </cell>
          <cell r="K448" t="str">
            <v>SPAIN</v>
          </cell>
          <cell r="L448" t="str">
            <v>APAPA PORT</v>
          </cell>
          <cell r="M448">
            <v>22.4</v>
          </cell>
          <cell r="N448" t="str">
            <v>DIAMOND</v>
          </cell>
          <cell r="O448">
            <v>87700.800000000003</v>
          </cell>
          <cell r="P448">
            <v>21925.200000000001</v>
          </cell>
          <cell r="Q448">
            <v>65775.600000000006</v>
          </cell>
          <cell r="R448">
            <v>66000</v>
          </cell>
          <cell r="S448" t="str">
            <v>USD</v>
          </cell>
          <cell r="T448" t="str">
            <v>DECEMBER, 2005</v>
          </cell>
          <cell r="U448">
            <v>38566</v>
          </cell>
          <cell r="V448" t="str">
            <v>DBL/0002164/0001648</v>
          </cell>
          <cell r="W448" t="str">
            <v/>
          </cell>
          <cell r="Y448">
            <v>66000</v>
          </cell>
          <cell r="Z448">
            <v>0</v>
          </cell>
          <cell r="AA448">
            <v>0</v>
          </cell>
          <cell r="AB448">
            <v>0</v>
          </cell>
          <cell r="AC448">
            <v>0</v>
          </cell>
        </row>
        <row r="449">
          <cell r="D449">
            <v>38615</v>
          </cell>
          <cell r="F449" t="str">
            <v>NIB</v>
          </cell>
          <cell r="G449" t="str">
            <v>GLOBE SPINNING MILLS (NIG) PLC</v>
          </cell>
          <cell r="H449" t="str">
            <v>NE 24/2 100% COTTON CARDED RINGSPUN YARN FOR WEAVING SOFT TWIST</v>
          </cell>
          <cell r="I449" t="str">
            <v>52.03.00.00</v>
          </cell>
          <cell r="J449" t="str">
            <v>SEPTEMBER, 2005</v>
          </cell>
          <cell r="K449" t="str">
            <v>PORTUGAL</v>
          </cell>
          <cell r="L449" t="str">
            <v>APAPA PORT</v>
          </cell>
          <cell r="M449">
            <v>16.7</v>
          </cell>
          <cell r="N449" t="str">
            <v>ZENITH</v>
          </cell>
          <cell r="O449">
            <v>43293.87</v>
          </cell>
          <cell r="P449">
            <v>10823.467500000001</v>
          </cell>
          <cell r="Q449">
            <v>32470.4025</v>
          </cell>
          <cell r="R449">
            <v>27693.86</v>
          </cell>
          <cell r="S449" t="str">
            <v>EUR</v>
          </cell>
          <cell r="T449" t="str">
            <v>DECEMBER, 2005</v>
          </cell>
          <cell r="U449">
            <v>38607</v>
          </cell>
          <cell r="V449" t="str">
            <v>ZENITH/004095</v>
          </cell>
          <cell r="W449" t="str">
            <v/>
          </cell>
          <cell r="Y449">
            <v>0</v>
          </cell>
          <cell r="Z449">
            <v>27693.86</v>
          </cell>
          <cell r="AA449">
            <v>0</v>
          </cell>
          <cell r="AB449">
            <v>0</v>
          </cell>
          <cell r="AC449">
            <v>0</v>
          </cell>
        </row>
        <row r="450">
          <cell r="D450">
            <v>38615</v>
          </cell>
          <cell r="F450" t="str">
            <v>GTB</v>
          </cell>
          <cell r="G450" t="str">
            <v>ATLANTIC SHRIMPERS LIMITED</v>
          </cell>
          <cell r="H450" t="str">
            <v>FROZEN SHRIMPS</v>
          </cell>
          <cell r="I450" t="str">
            <v>03.06.13.00</v>
          </cell>
          <cell r="J450" t="str">
            <v>SEPTEMBER, 2005</v>
          </cell>
          <cell r="K450" t="str">
            <v>NETHERLANDS</v>
          </cell>
          <cell r="L450" t="str">
            <v>APAPA PORT</v>
          </cell>
          <cell r="M450">
            <v>25.2</v>
          </cell>
          <cell r="N450" t="str">
            <v>GTB</v>
          </cell>
          <cell r="O450">
            <v>266784.63</v>
          </cell>
          <cell r="P450">
            <v>66696.157500000001</v>
          </cell>
          <cell r="Q450">
            <v>200088.4725</v>
          </cell>
          <cell r="R450">
            <v>205899.84</v>
          </cell>
          <cell r="S450" t="str">
            <v>USD</v>
          </cell>
          <cell r="T450" t="str">
            <v>DECEMBER, 2005</v>
          </cell>
          <cell r="U450">
            <v>38607</v>
          </cell>
          <cell r="V450" t="str">
            <v>GTB/0002779</v>
          </cell>
          <cell r="W450" t="str">
            <v/>
          </cell>
          <cell r="Y450">
            <v>205899.84</v>
          </cell>
          <cell r="Z450">
            <v>0</v>
          </cell>
          <cell r="AA450">
            <v>0</v>
          </cell>
          <cell r="AB450">
            <v>0</v>
          </cell>
          <cell r="AC450">
            <v>0</v>
          </cell>
        </row>
        <row r="451">
          <cell r="D451">
            <v>38615</v>
          </cell>
          <cell r="F451" t="str">
            <v>GTB</v>
          </cell>
          <cell r="G451" t="str">
            <v>ATLANTIC SHRIMPERS LIMITED</v>
          </cell>
          <cell r="H451" t="str">
            <v>FROZEN SHRIMPS</v>
          </cell>
          <cell r="I451" t="str">
            <v>03.06.13.00</v>
          </cell>
          <cell r="J451" t="str">
            <v>SEPTEMBER, 2005</v>
          </cell>
          <cell r="K451" t="str">
            <v>SPAIN</v>
          </cell>
          <cell r="L451" t="str">
            <v>APAPA PORT</v>
          </cell>
          <cell r="M451">
            <v>25.2</v>
          </cell>
          <cell r="N451" t="str">
            <v>GTB</v>
          </cell>
          <cell r="O451">
            <v>75874.899999999994</v>
          </cell>
          <cell r="P451">
            <v>18968.724999999999</v>
          </cell>
          <cell r="Q451">
            <v>56906.175000000003</v>
          </cell>
          <cell r="R451">
            <v>58559.040000000001</v>
          </cell>
          <cell r="S451" t="str">
            <v>USD</v>
          </cell>
          <cell r="T451" t="str">
            <v>DECEMBER, 2005</v>
          </cell>
          <cell r="U451">
            <v>38607</v>
          </cell>
          <cell r="V451" t="str">
            <v>GTB/0002778</v>
          </cell>
          <cell r="W451" t="str">
            <v/>
          </cell>
          <cell r="Y451">
            <v>58559.040000000001</v>
          </cell>
          <cell r="Z451">
            <v>0</v>
          </cell>
          <cell r="AA451">
            <v>0</v>
          </cell>
          <cell r="AB451">
            <v>0</v>
          </cell>
          <cell r="AC451">
            <v>0</v>
          </cell>
        </row>
        <row r="452">
          <cell r="D452">
            <v>38615</v>
          </cell>
          <cell r="F452" t="str">
            <v>UBA</v>
          </cell>
          <cell r="G452" t="str">
            <v>WOOD MILLS INDUSTRIES LIMITED</v>
          </cell>
          <cell r="H452" t="str">
            <v>WOOD FLOOR TILES - APA</v>
          </cell>
          <cell r="I452" t="str">
            <v>44.09.00.00</v>
          </cell>
          <cell r="J452" t="str">
            <v>SEPTEMBER, 2005</v>
          </cell>
          <cell r="K452" t="str">
            <v>ITALY</v>
          </cell>
          <cell r="L452" t="str">
            <v>TINCAN ISLAND</v>
          </cell>
          <cell r="M452">
            <v>72</v>
          </cell>
          <cell r="N452" t="str">
            <v>OCEANIC</v>
          </cell>
          <cell r="O452">
            <v>105600</v>
          </cell>
          <cell r="P452">
            <v>26400</v>
          </cell>
          <cell r="Q452">
            <v>79200</v>
          </cell>
          <cell r="R452">
            <v>66000</v>
          </cell>
          <cell r="S452" t="str">
            <v>EUR</v>
          </cell>
          <cell r="T452" t="str">
            <v>DECEMBER, 2005</v>
          </cell>
          <cell r="U452">
            <v>38610</v>
          </cell>
          <cell r="V452" t="str">
            <v>OCEANIC/A0082448</v>
          </cell>
          <cell r="W452" t="str">
            <v/>
          </cell>
          <cell r="Y452">
            <v>0</v>
          </cell>
          <cell r="Z452">
            <v>66000</v>
          </cell>
          <cell r="AA452">
            <v>0</v>
          </cell>
          <cell r="AB452">
            <v>0</v>
          </cell>
          <cell r="AC452">
            <v>0</v>
          </cell>
        </row>
        <row r="453">
          <cell r="D453">
            <v>38615</v>
          </cell>
          <cell r="F453" t="str">
            <v>GTB</v>
          </cell>
          <cell r="G453" t="str">
            <v>ATLANTIC SHRIMPERS LIMITED</v>
          </cell>
          <cell r="H453" t="str">
            <v>FROZEN SHRIMPS AND CRAB</v>
          </cell>
          <cell r="I453" t="str">
            <v>03.06.13.00</v>
          </cell>
          <cell r="J453" t="str">
            <v>SEPTEMBER, 2005</v>
          </cell>
          <cell r="K453" t="str">
            <v>NETHERLANDS</v>
          </cell>
          <cell r="L453" t="str">
            <v>APAPA PORT</v>
          </cell>
          <cell r="M453">
            <v>25</v>
          </cell>
          <cell r="N453" t="str">
            <v>GTB</v>
          </cell>
          <cell r="O453">
            <v>470161.59</v>
          </cell>
          <cell r="P453">
            <v>117540.39750000001</v>
          </cell>
          <cell r="Q453">
            <v>352621.1925</v>
          </cell>
          <cell r="R453">
            <v>362863.2</v>
          </cell>
          <cell r="S453" t="str">
            <v>USD</v>
          </cell>
          <cell r="T453" t="str">
            <v>DECEMBER, 2005</v>
          </cell>
          <cell r="U453">
            <v>38607</v>
          </cell>
          <cell r="V453" t="str">
            <v>GTB/0002781</v>
          </cell>
          <cell r="W453" t="str">
            <v/>
          </cell>
          <cell r="Y453">
            <v>362863.2</v>
          </cell>
          <cell r="Z453">
            <v>0</v>
          </cell>
          <cell r="AA453">
            <v>0</v>
          </cell>
          <cell r="AB453">
            <v>0</v>
          </cell>
          <cell r="AC453">
            <v>0</v>
          </cell>
        </row>
        <row r="454">
          <cell r="D454">
            <v>38616</v>
          </cell>
          <cell r="F454" t="str">
            <v>NIB</v>
          </cell>
          <cell r="G454" t="str">
            <v>GLOBE SPINNING MILLS (NIG) PLC</v>
          </cell>
          <cell r="H454" t="str">
            <v>NE 16/1 100% COTTON CARDED YARN OPEN END</v>
          </cell>
          <cell r="I454" t="str">
            <v>52.03.00.00</v>
          </cell>
          <cell r="J454" t="str">
            <v>SEPTEMBER, 2005</v>
          </cell>
          <cell r="K454" t="str">
            <v>PORTUGAL</v>
          </cell>
          <cell r="L454" t="str">
            <v>APAPA PORT</v>
          </cell>
          <cell r="M454">
            <v>20</v>
          </cell>
          <cell r="N454" t="str">
            <v>ZENITH</v>
          </cell>
          <cell r="O454">
            <v>40869.910000000003</v>
          </cell>
          <cell r="P454">
            <v>10217.477500000001</v>
          </cell>
          <cell r="Q454">
            <v>30652.432499999999</v>
          </cell>
          <cell r="R454">
            <v>26389.52</v>
          </cell>
          <cell r="S454" t="str">
            <v>EUR</v>
          </cell>
          <cell r="T454" t="str">
            <v>DECEMBER, 2005</v>
          </cell>
          <cell r="U454">
            <v>38615</v>
          </cell>
          <cell r="V454" t="str">
            <v>ZENITH / 004097</v>
          </cell>
          <cell r="W454" t="str">
            <v/>
          </cell>
          <cell r="Y454">
            <v>0</v>
          </cell>
          <cell r="Z454">
            <v>26389.52</v>
          </cell>
          <cell r="AA454">
            <v>0</v>
          </cell>
          <cell r="AB454">
            <v>0</v>
          </cell>
          <cell r="AC454">
            <v>0</v>
          </cell>
        </row>
        <row r="455">
          <cell r="D455">
            <v>38616</v>
          </cell>
          <cell r="F455" t="str">
            <v>NBM</v>
          </cell>
          <cell r="G455" t="str">
            <v>PRESCO PLC</v>
          </cell>
          <cell r="H455" t="str">
            <v>MOWER CRUSHER, COMPRESSOR XAS 90  AND RAGS</v>
          </cell>
          <cell r="I455" t="str">
            <v>84.35.00.00</v>
          </cell>
          <cell r="J455" t="str">
            <v>SEPTEMBER, 2005</v>
          </cell>
          <cell r="K455" t="str">
            <v>GABON</v>
          </cell>
          <cell r="L455" t="str">
            <v>APAPA PORT</v>
          </cell>
          <cell r="M455">
            <v>2.8</v>
          </cell>
          <cell r="N455" t="str">
            <v>DIAMOND</v>
          </cell>
          <cell r="O455">
            <v>11361.95</v>
          </cell>
          <cell r="P455">
            <v>2840.4875000000002</v>
          </cell>
          <cell r="Q455">
            <v>8521.4624999999996</v>
          </cell>
          <cell r="R455">
            <v>6920</v>
          </cell>
          <cell r="S455" t="str">
            <v>EUR</v>
          </cell>
          <cell r="T455" t="str">
            <v>DECEMBER, 2005</v>
          </cell>
          <cell r="U455">
            <v>38609</v>
          </cell>
          <cell r="V455" t="str">
            <v>DBL/ 0008991</v>
          </cell>
          <cell r="W455" t="str">
            <v/>
          </cell>
          <cell r="Y455">
            <v>0</v>
          </cell>
          <cell r="Z455">
            <v>6920</v>
          </cell>
          <cell r="AA455">
            <v>0</v>
          </cell>
          <cell r="AB455">
            <v>0</v>
          </cell>
          <cell r="AC455">
            <v>0</v>
          </cell>
        </row>
        <row r="456">
          <cell r="D456">
            <v>38616</v>
          </cell>
          <cell r="F456" t="str">
            <v>ZENITH</v>
          </cell>
          <cell r="G456" t="str">
            <v>LBM OVERSEAS NIGERIA LIMITED</v>
          </cell>
          <cell r="H456" t="str">
            <v>NIGERIAN CLEANED SESAME SEEDS (CROP 2005)</v>
          </cell>
          <cell r="I456" t="str">
            <v>12.07.40.00</v>
          </cell>
          <cell r="J456" t="str">
            <v>SEPTEMBER, 2005</v>
          </cell>
          <cell r="K456" t="str">
            <v>TURKEY</v>
          </cell>
          <cell r="L456" t="str">
            <v>APAPA PORT</v>
          </cell>
          <cell r="M456">
            <v>90.9</v>
          </cell>
          <cell r="N456" t="str">
            <v>ZENITH</v>
          </cell>
          <cell r="O456">
            <v>70415.8</v>
          </cell>
          <cell r="P456">
            <v>17603.95</v>
          </cell>
          <cell r="Q456">
            <v>52811.85</v>
          </cell>
          <cell r="R456">
            <v>47700</v>
          </cell>
          <cell r="S456" t="str">
            <v>USD</v>
          </cell>
          <cell r="T456" t="str">
            <v>DECEMBER, 2005</v>
          </cell>
          <cell r="U456">
            <v>38579</v>
          </cell>
          <cell r="V456" t="str">
            <v>ZENITH/005242</v>
          </cell>
          <cell r="W456" t="str">
            <v/>
          </cell>
          <cell r="Y456">
            <v>47700</v>
          </cell>
          <cell r="Z456">
            <v>0</v>
          </cell>
          <cell r="AA456">
            <v>0</v>
          </cell>
          <cell r="AB456">
            <v>0</v>
          </cell>
          <cell r="AC456">
            <v>0</v>
          </cell>
        </row>
        <row r="457">
          <cell r="D457">
            <v>38616</v>
          </cell>
          <cell r="F457" t="str">
            <v>NBM</v>
          </cell>
          <cell r="G457" t="str">
            <v>PRESCO PLC</v>
          </cell>
          <cell r="H457" t="str">
            <v>COMPLETE AMAFILTER, MF 32 UTILITY TRACTOR AND YAMAHA QUAD</v>
          </cell>
          <cell r="I457" t="str">
            <v>84.30.00.00</v>
          </cell>
          <cell r="J457" t="str">
            <v>SEPTEMBER, 2005</v>
          </cell>
          <cell r="K457" t="str">
            <v>GABON</v>
          </cell>
          <cell r="L457" t="str">
            <v>APAPA PORT</v>
          </cell>
          <cell r="M457">
            <v>5.0999999999999996</v>
          </cell>
          <cell r="N457" t="str">
            <v>DIAMOND</v>
          </cell>
          <cell r="O457">
            <v>38699.58</v>
          </cell>
          <cell r="P457">
            <v>9674.8950000000004</v>
          </cell>
          <cell r="Q457">
            <v>29024.685000000001</v>
          </cell>
          <cell r="R457">
            <v>23570</v>
          </cell>
          <cell r="S457" t="str">
            <v>EUR</v>
          </cell>
          <cell r="T457" t="str">
            <v>DECEMBER, 2005</v>
          </cell>
          <cell r="U457">
            <v>38609</v>
          </cell>
          <cell r="V457" t="str">
            <v>DBL/0008992</v>
          </cell>
          <cell r="W457" t="str">
            <v/>
          </cell>
          <cell r="Y457">
            <v>0</v>
          </cell>
          <cell r="Z457">
            <v>23570</v>
          </cell>
          <cell r="AA457">
            <v>0</v>
          </cell>
          <cell r="AB457">
            <v>0</v>
          </cell>
          <cell r="AC457">
            <v>0</v>
          </cell>
        </row>
        <row r="458">
          <cell r="D458">
            <v>38617</v>
          </cell>
          <cell r="F458" t="str">
            <v>ZENITH</v>
          </cell>
          <cell r="G458" t="str">
            <v>MARIO JOSE ENTERPRISES LIMITED</v>
          </cell>
          <cell r="H458" t="str">
            <v>FINISHED LEATHER</v>
          </cell>
          <cell r="I458" t="str">
            <v>41.06.19.00</v>
          </cell>
          <cell r="J458" t="str">
            <v>SEPTEMBER, 2005</v>
          </cell>
          <cell r="K458" t="str">
            <v>ITALY</v>
          </cell>
          <cell r="L458" t="str">
            <v>APAPA PORT</v>
          </cell>
          <cell r="M458">
            <v>8</v>
          </cell>
          <cell r="N458" t="str">
            <v>ZENITH</v>
          </cell>
          <cell r="O458">
            <v>418178.81</v>
          </cell>
          <cell r="P458">
            <v>104544.7025</v>
          </cell>
          <cell r="Q458">
            <v>313634.10749999998</v>
          </cell>
          <cell r="R458">
            <v>322918</v>
          </cell>
          <cell r="S458" t="str">
            <v>USD</v>
          </cell>
          <cell r="T458" t="str">
            <v>DECEMBER, 2005</v>
          </cell>
          <cell r="U458">
            <v>38607</v>
          </cell>
          <cell r="V458" t="str">
            <v>ZENITH/004589</v>
          </cell>
          <cell r="W458" t="str">
            <v/>
          </cell>
          <cell r="Y458">
            <v>322918</v>
          </cell>
          <cell r="Z458">
            <v>0</v>
          </cell>
          <cell r="AA458">
            <v>0</v>
          </cell>
          <cell r="AB458">
            <v>0</v>
          </cell>
          <cell r="AC458">
            <v>0</v>
          </cell>
        </row>
        <row r="459">
          <cell r="D459">
            <v>38617</v>
          </cell>
          <cell r="F459" t="str">
            <v>OMEGA</v>
          </cell>
          <cell r="G459" t="str">
            <v>AGRO FOREST SAWMILL NIGERIA LIMITED</v>
          </cell>
          <cell r="H459" t="str">
            <v>PROCESSED WOOD STRIPS/SEMI IROKO</v>
          </cell>
          <cell r="I459" t="str">
            <v>44.09.00.00</v>
          </cell>
          <cell r="J459" t="str">
            <v>SEPTEMBER, 2005</v>
          </cell>
          <cell r="K459" t="str">
            <v>ITALY</v>
          </cell>
          <cell r="L459" t="str">
            <v>TINCAN ISLAND</v>
          </cell>
          <cell r="M459">
            <v>18</v>
          </cell>
          <cell r="N459" t="str">
            <v>OCEANIC</v>
          </cell>
          <cell r="O459">
            <v>8320</v>
          </cell>
          <cell r="P459">
            <v>2080</v>
          </cell>
          <cell r="Q459">
            <v>6240</v>
          </cell>
          <cell r="R459">
            <v>7000</v>
          </cell>
          <cell r="S459" t="str">
            <v>USD</v>
          </cell>
          <cell r="T459" t="str">
            <v>DECEMBER, 2005</v>
          </cell>
          <cell r="U459">
            <v>38615</v>
          </cell>
          <cell r="V459" t="str">
            <v>OCEANIC/A0082470</v>
          </cell>
          <cell r="W459" t="str">
            <v/>
          </cell>
          <cell r="Y459">
            <v>7000</v>
          </cell>
          <cell r="Z459">
            <v>0</v>
          </cell>
          <cell r="AA459">
            <v>0</v>
          </cell>
          <cell r="AB459">
            <v>0</v>
          </cell>
          <cell r="AC459">
            <v>0</v>
          </cell>
        </row>
        <row r="460">
          <cell r="D460">
            <v>38617</v>
          </cell>
          <cell r="F460" t="str">
            <v>NBM</v>
          </cell>
          <cell r="G460" t="str">
            <v>PRESCO PLC</v>
          </cell>
          <cell r="H460" t="str">
            <v>USED HYSTER COMPACTOR</v>
          </cell>
          <cell r="I460" t="str">
            <v>84.30.00.00</v>
          </cell>
          <cell r="J460" t="str">
            <v>SEPTEMBER, 2005</v>
          </cell>
          <cell r="K460" t="str">
            <v>GABON</v>
          </cell>
          <cell r="L460" t="str">
            <v>APAPA PORT</v>
          </cell>
          <cell r="M460">
            <v>8.1</v>
          </cell>
          <cell r="N460" t="str">
            <v>DIAMOND</v>
          </cell>
          <cell r="O460">
            <v>1641.9</v>
          </cell>
          <cell r="P460">
            <v>410.47500000000002</v>
          </cell>
          <cell r="Q460">
            <v>1231.425</v>
          </cell>
          <cell r="R460">
            <v>1000</v>
          </cell>
          <cell r="S460" t="str">
            <v>EUR</v>
          </cell>
          <cell r="T460" t="str">
            <v>DECEMBER, 2005</v>
          </cell>
          <cell r="U460">
            <v>38616</v>
          </cell>
          <cell r="V460" t="str">
            <v>DBL/ 0008995</v>
          </cell>
          <cell r="W460" t="str">
            <v/>
          </cell>
          <cell r="Y460">
            <v>0</v>
          </cell>
          <cell r="Z460">
            <v>1000</v>
          </cell>
          <cell r="AA460">
            <v>0</v>
          </cell>
          <cell r="AB460">
            <v>0</v>
          </cell>
          <cell r="AC460">
            <v>0</v>
          </cell>
        </row>
        <row r="461">
          <cell r="D461">
            <v>38617</v>
          </cell>
          <cell r="F461" t="str">
            <v>FCMB</v>
          </cell>
          <cell r="G461" t="str">
            <v>GUINNESS NIGERIA PLC</v>
          </cell>
          <cell r="H461" t="str">
            <v>MALTA GUINNESS</v>
          </cell>
          <cell r="I461" t="str">
            <v>22.03.00.00</v>
          </cell>
          <cell r="J461" t="str">
            <v>SEPTEMBER, 2005</v>
          </cell>
          <cell r="K461" t="str">
            <v>UNITED KINGDOM</v>
          </cell>
          <cell r="L461" t="str">
            <v>APAPA PORT</v>
          </cell>
          <cell r="M461">
            <v>56.4</v>
          </cell>
          <cell r="N461" t="str">
            <v>ZENITH</v>
          </cell>
          <cell r="O461">
            <v>55224.18</v>
          </cell>
          <cell r="P461">
            <v>13806.045</v>
          </cell>
          <cell r="Q461">
            <v>41418.135000000002</v>
          </cell>
          <cell r="R461">
            <v>23796.36</v>
          </cell>
          <cell r="S461" t="str">
            <v>GBP</v>
          </cell>
          <cell r="T461" t="str">
            <v>DECEMBER, 2005</v>
          </cell>
          <cell r="U461">
            <v>38616</v>
          </cell>
          <cell r="V461" t="str">
            <v>ZENITH/005708</v>
          </cell>
          <cell r="W461" t="str">
            <v>ZENITH/005814</v>
          </cell>
          <cell r="Y461">
            <v>0</v>
          </cell>
          <cell r="Z461">
            <v>0</v>
          </cell>
          <cell r="AA461">
            <v>23796.36</v>
          </cell>
          <cell r="AB461">
            <v>0</v>
          </cell>
          <cell r="AC461">
            <v>0</v>
          </cell>
        </row>
        <row r="462">
          <cell r="D462">
            <v>38617</v>
          </cell>
          <cell r="F462" t="str">
            <v>ZENITH</v>
          </cell>
          <cell r="G462" t="str">
            <v>UNITED NIGERIAN TEXTILES PLC</v>
          </cell>
          <cell r="H462" t="str">
            <v>OTHER PRINTING PROCESS WOVEN FABRICS OF COTTON (NICHEM)</v>
          </cell>
          <cell r="I462" t="str">
            <v>52.08.12.00</v>
          </cell>
          <cell r="J462" t="str">
            <v>SEPTEMBER, 2005</v>
          </cell>
          <cell r="K462" t="str">
            <v>BURKINA FASO</v>
          </cell>
          <cell r="L462" t="str">
            <v>APAPA PORT</v>
          </cell>
          <cell r="M462">
            <v>14.5</v>
          </cell>
          <cell r="N462" t="str">
            <v>ZENITH</v>
          </cell>
          <cell r="O462">
            <v>149650.20000000001</v>
          </cell>
          <cell r="P462">
            <v>37412.550000000003</v>
          </cell>
          <cell r="Q462">
            <v>112237.65</v>
          </cell>
          <cell r="R462">
            <v>115560</v>
          </cell>
          <cell r="S462" t="str">
            <v>USD</v>
          </cell>
          <cell r="T462" t="str">
            <v>DECEMBER, 2005</v>
          </cell>
          <cell r="U462">
            <v>38611</v>
          </cell>
          <cell r="V462" t="str">
            <v>ZENITH/005647</v>
          </cell>
          <cell r="W462" t="str">
            <v/>
          </cell>
          <cell r="Y462">
            <v>115560</v>
          </cell>
          <cell r="Z462">
            <v>0</v>
          </cell>
          <cell r="AA462">
            <v>0</v>
          </cell>
          <cell r="AB462">
            <v>0</v>
          </cell>
          <cell r="AC462">
            <v>0</v>
          </cell>
        </row>
        <row r="463">
          <cell r="D463">
            <v>38617</v>
          </cell>
          <cell r="F463" t="str">
            <v>FCMB</v>
          </cell>
          <cell r="G463" t="str">
            <v>GUINNESS NIGERIA PLC</v>
          </cell>
          <cell r="H463" t="str">
            <v>STOUT-330ML (FES, SMALL BOTTLE)</v>
          </cell>
          <cell r="I463" t="str">
            <v>22.03.00.00</v>
          </cell>
          <cell r="J463" t="str">
            <v>SEPTEMBER, 2005</v>
          </cell>
          <cell r="K463" t="str">
            <v>UNITED KINGDOM</v>
          </cell>
          <cell r="L463" t="str">
            <v>APAPA PORT</v>
          </cell>
          <cell r="M463">
            <v>84.6</v>
          </cell>
          <cell r="N463" t="str">
            <v>ZENITH</v>
          </cell>
          <cell r="O463">
            <v>114889.34</v>
          </cell>
          <cell r="P463">
            <v>28722.334999999999</v>
          </cell>
          <cell r="Q463">
            <v>86167.005000000005</v>
          </cell>
          <cell r="R463">
            <v>49506.36</v>
          </cell>
          <cell r="S463" t="str">
            <v>GBP</v>
          </cell>
          <cell r="T463" t="str">
            <v>DECEMBER, 2005</v>
          </cell>
          <cell r="U463">
            <v>38616</v>
          </cell>
          <cell r="V463" t="str">
            <v>ZENITH/005707</v>
          </cell>
          <cell r="W463" t="str">
            <v>ZENITH/005812</v>
          </cell>
          <cell r="Y463">
            <v>0</v>
          </cell>
          <cell r="Z463">
            <v>0</v>
          </cell>
          <cell r="AA463">
            <v>49506.36</v>
          </cell>
          <cell r="AB463">
            <v>0</v>
          </cell>
          <cell r="AC463">
            <v>0</v>
          </cell>
        </row>
        <row r="464">
          <cell r="D464">
            <v>38617</v>
          </cell>
          <cell r="F464" t="str">
            <v>OMEGA</v>
          </cell>
          <cell r="G464" t="str">
            <v>AGRO FOREST SAWMILL NIGERIA LIMITED</v>
          </cell>
          <cell r="H464" t="str">
            <v>PROCESSED WOOD STRIPS/SEMI IROKO</v>
          </cell>
          <cell r="I464" t="str">
            <v>44.09.00.00</v>
          </cell>
          <cell r="J464" t="str">
            <v>SEPTEMBER, 2005</v>
          </cell>
          <cell r="K464" t="str">
            <v>ITALY</v>
          </cell>
          <cell r="L464" t="str">
            <v>TINCAN ISLAND</v>
          </cell>
          <cell r="M464">
            <v>36</v>
          </cell>
          <cell r="N464" t="str">
            <v>OCEANIC</v>
          </cell>
          <cell r="O464">
            <v>16640</v>
          </cell>
          <cell r="P464">
            <v>4160</v>
          </cell>
          <cell r="Q464">
            <v>12480</v>
          </cell>
          <cell r="R464">
            <v>13332</v>
          </cell>
          <cell r="S464" t="str">
            <v>USD</v>
          </cell>
          <cell r="T464" t="str">
            <v>DECEMBER, 2005</v>
          </cell>
          <cell r="U464">
            <v>38615</v>
          </cell>
          <cell r="V464" t="str">
            <v>OCEANIC/A 0082468</v>
          </cell>
          <cell r="W464" t="str">
            <v/>
          </cell>
          <cell r="Y464">
            <v>13332</v>
          </cell>
          <cell r="Z464">
            <v>0</v>
          </cell>
          <cell r="AA464">
            <v>0</v>
          </cell>
          <cell r="AB464">
            <v>0</v>
          </cell>
          <cell r="AC464">
            <v>0</v>
          </cell>
        </row>
        <row r="465">
          <cell r="D465">
            <v>38617</v>
          </cell>
          <cell r="F465" t="str">
            <v>ZENITH</v>
          </cell>
          <cell r="G465" t="str">
            <v>MARIO JOSE ENTERPRISES LIMITED</v>
          </cell>
          <cell r="H465" t="str">
            <v>FINISHED LEATHER</v>
          </cell>
          <cell r="I465" t="str">
            <v>41.06.19.00</v>
          </cell>
          <cell r="J465" t="str">
            <v>SEPTEMBER, 2005</v>
          </cell>
          <cell r="K465" t="str">
            <v>ITALY</v>
          </cell>
          <cell r="L465" t="str">
            <v>APAPA PORT</v>
          </cell>
          <cell r="M465">
            <v>7.9</v>
          </cell>
          <cell r="N465" t="str">
            <v>ZENITH</v>
          </cell>
          <cell r="O465">
            <v>415170.52</v>
          </cell>
          <cell r="P465">
            <v>103792.63</v>
          </cell>
          <cell r="Q465">
            <v>311377.89</v>
          </cell>
          <cell r="R465">
            <v>320595</v>
          </cell>
          <cell r="S465" t="str">
            <v>USD</v>
          </cell>
          <cell r="T465" t="str">
            <v>DECEMBER, 2005</v>
          </cell>
          <cell r="U465">
            <v>38607</v>
          </cell>
          <cell r="V465" t="str">
            <v>ZENITH/004587</v>
          </cell>
          <cell r="W465" t="str">
            <v/>
          </cell>
          <cell r="Y465">
            <v>320595</v>
          </cell>
          <cell r="Z465">
            <v>0</v>
          </cell>
          <cell r="AA465">
            <v>0</v>
          </cell>
          <cell r="AB465">
            <v>0</v>
          </cell>
          <cell r="AC465">
            <v>0</v>
          </cell>
        </row>
        <row r="466">
          <cell r="D466">
            <v>38617</v>
          </cell>
          <cell r="F466" t="str">
            <v>FCMB</v>
          </cell>
          <cell r="G466" t="str">
            <v>GUINNESS NIGERIA PLC</v>
          </cell>
          <cell r="H466" t="str">
            <v>STOUT - 330 ML (FES, SMALL BOTTLE)</v>
          </cell>
          <cell r="I466" t="str">
            <v>22.03.00.00</v>
          </cell>
          <cell r="J466" t="str">
            <v>SEPTEMBER, 2005</v>
          </cell>
          <cell r="K466" t="str">
            <v>UNITED KINGDOM</v>
          </cell>
          <cell r="L466" t="str">
            <v>APAPA PORT</v>
          </cell>
          <cell r="M466">
            <v>169.1</v>
          </cell>
          <cell r="N466" t="str">
            <v>ZENITH</v>
          </cell>
          <cell r="O466">
            <v>229778.67</v>
          </cell>
          <cell r="P466">
            <v>57444.667500000003</v>
          </cell>
          <cell r="Q466">
            <v>172334.0025</v>
          </cell>
          <cell r="R466">
            <v>99012.72</v>
          </cell>
          <cell r="S466" t="str">
            <v>GBP</v>
          </cell>
          <cell r="T466" t="str">
            <v>DECEMBER, 2005</v>
          </cell>
          <cell r="U466">
            <v>38580</v>
          </cell>
          <cell r="V466" t="str">
            <v>ZENITH/005710</v>
          </cell>
          <cell r="W466" t="str">
            <v>ZENITH/005813</v>
          </cell>
          <cell r="Y466">
            <v>0</v>
          </cell>
          <cell r="Z466">
            <v>0</v>
          </cell>
          <cell r="AA466">
            <v>99012.72</v>
          </cell>
          <cell r="AB466">
            <v>0</v>
          </cell>
          <cell r="AC466">
            <v>0</v>
          </cell>
        </row>
        <row r="467">
          <cell r="D467">
            <v>38617</v>
          </cell>
          <cell r="F467" t="str">
            <v>ZENITH</v>
          </cell>
          <cell r="G467" t="str">
            <v>ARAROMI RUBBER ESTATES LIMITED</v>
          </cell>
          <cell r="H467" t="str">
            <v>TECHNICALLY SPECIFIED NATURAL RUBBER (TSNR-PROCESSED)</v>
          </cell>
          <cell r="I467" t="str">
            <v>40.01.22.00</v>
          </cell>
          <cell r="J467" t="str">
            <v>SEPTEMBER, 2005</v>
          </cell>
          <cell r="K467" t="str">
            <v>BELGIUM</v>
          </cell>
          <cell r="L467" t="str">
            <v>APAPA PORT</v>
          </cell>
          <cell r="M467">
            <v>90.7</v>
          </cell>
          <cell r="N467" t="str">
            <v>ZENITH</v>
          </cell>
          <cell r="O467">
            <v>171442.07</v>
          </cell>
          <cell r="P467">
            <v>42860.517500000002</v>
          </cell>
          <cell r="Q467">
            <v>128581.55250000001</v>
          </cell>
          <cell r="R467">
            <v>132387.70000000001</v>
          </cell>
          <cell r="S467" t="str">
            <v>USD</v>
          </cell>
          <cell r="T467" t="str">
            <v>DECEMBER, 2005</v>
          </cell>
          <cell r="U467">
            <v>38608</v>
          </cell>
          <cell r="V467" t="str">
            <v>ZENITH/005638</v>
          </cell>
          <cell r="W467" t="str">
            <v/>
          </cell>
          <cell r="Y467">
            <v>132387.70000000001</v>
          </cell>
          <cell r="Z467">
            <v>0</v>
          </cell>
          <cell r="AA467">
            <v>0</v>
          </cell>
          <cell r="AB467">
            <v>0</v>
          </cell>
          <cell r="AC467">
            <v>0</v>
          </cell>
        </row>
        <row r="468">
          <cell r="D468">
            <v>38617</v>
          </cell>
          <cell r="F468" t="str">
            <v>ACCESS</v>
          </cell>
          <cell r="G468" t="str">
            <v>TARABAROZ FISHERIES LIMITED</v>
          </cell>
          <cell r="H468" t="str">
            <v>FROZEN SHRIMPS AND CRABS</v>
          </cell>
          <cell r="I468" t="str">
            <v>03.06.13.00</v>
          </cell>
          <cell r="J468" t="str">
            <v>SEPTEMBER, 2005</v>
          </cell>
          <cell r="K468" t="str">
            <v>SPAIN</v>
          </cell>
          <cell r="L468" t="str">
            <v>APAPA PORT</v>
          </cell>
          <cell r="M468">
            <v>11.3</v>
          </cell>
          <cell r="N468" t="str">
            <v>ZENITH</v>
          </cell>
          <cell r="O468">
            <v>56211.29</v>
          </cell>
          <cell r="P468">
            <v>14052.8225</v>
          </cell>
          <cell r="Q468">
            <v>42158.467499999999</v>
          </cell>
          <cell r="R468">
            <v>43311</v>
          </cell>
          <cell r="S468" t="str">
            <v>USD</v>
          </cell>
          <cell r="T468" t="str">
            <v>DECEMBER, 2005</v>
          </cell>
          <cell r="U468">
            <v>38615</v>
          </cell>
          <cell r="V468" t="str">
            <v>ZENITH/005809</v>
          </cell>
          <cell r="W468" t="str">
            <v/>
          </cell>
          <cell r="Y468">
            <v>43311</v>
          </cell>
          <cell r="Z468">
            <v>0</v>
          </cell>
          <cell r="AA468">
            <v>0</v>
          </cell>
          <cell r="AB468">
            <v>0</v>
          </cell>
          <cell r="AC468">
            <v>0</v>
          </cell>
        </row>
        <row r="469">
          <cell r="D469">
            <v>38617</v>
          </cell>
          <cell r="F469" t="str">
            <v>ZENITH</v>
          </cell>
          <cell r="G469" t="str">
            <v>ARAROMI RUBBER ESTATES LIMITED</v>
          </cell>
          <cell r="H469" t="str">
            <v>TECHNICALLY SPECIFIED NATURAL RUBBER (TSNR)</v>
          </cell>
          <cell r="I469" t="str">
            <v>40.01.22.00</v>
          </cell>
          <cell r="J469" t="str">
            <v>SEPTEMBER, 2005</v>
          </cell>
          <cell r="K469" t="str">
            <v>UNITED STATES OF AMERICA</v>
          </cell>
          <cell r="L469" t="str">
            <v>APAPA PORT</v>
          </cell>
          <cell r="M469">
            <v>90.7</v>
          </cell>
          <cell r="N469" t="str">
            <v>ZENITH</v>
          </cell>
          <cell r="O469">
            <v>171442.07</v>
          </cell>
          <cell r="P469">
            <v>42860.517500000002</v>
          </cell>
          <cell r="Q469">
            <v>128581.55250000001</v>
          </cell>
          <cell r="R469">
            <v>132387.70000000001</v>
          </cell>
          <cell r="S469" t="str">
            <v>USD</v>
          </cell>
          <cell r="T469" t="str">
            <v>DECEMBER, 2005</v>
          </cell>
          <cell r="U469">
            <v>38608</v>
          </cell>
          <cell r="V469" t="str">
            <v>ZENITH/005637</v>
          </cell>
          <cell r="W469" t="str">
            <v/>
          </cell>
          <cell r="Y469">
            <v>132387.70000000001</v>
          </cell>
          <cell r="Z469">
            <v>0</v>
          </cell>
          <cell r="AA469">
            <v>0</v>
          </cell>
          <cell r="AB469">
            <v>0</v>
          </cell>
          <cell r="AC469">
            <v>0</v>
          </cell>
        </row>
        <row r="470">
          <cell r="D470">
            <v>38617</v>
          </cell>
          <cell r="F470" t="str">
            <v>OMEGA</v>
          </cell>
          <cell r="G470" t="str">
            <v>AGRO FOREST SAWMILL NIGERIA LIMITED</v>
          </cell>
          <cell r="H470" t="str">
            <v>PROCESSED WOOD SEMI IROKO</v>
          </cell>
          <cell r="I470" t="str">
            <v>44.09.00.00</v>
          </cell>
          <cell r="J470" t="str">
            <v>SEPTEMBER, 2005</v>
          </cell>
          <cell r="K470" t="str">
            <v>BULGARIA</v>
          </cell>
          <cell r="L470" t="str">
            <v>TINCAN ISLAND</v>
          </cell>
          <cell r="M470">
            <v>16.399999999999999</v>
          </cell>
          <cell r="N470" t="str">
            <v>OCEANIC</v>
          </cell>
          <cell r="O470">
            <v>8320</v>
          </cell>
          <cell r="P470">
            <v>2080</v>
          </cell>
          <cell r="Q470">
            <v>6240</v>
          </cell>
          <cell r="R470">
            <v>6540</v>
          </cell>
          <cell r="S470" t="str">
            <v>USD</v>
          </cell>
          <cell r="T470" t="str">
            <v>DECEMBER, 2005</v>
          </cell>
          <cell r="U470">
            <v>38615</v>
          </cell>
          <cell r="V470" t="str">
            <v>OCEANIC/A0082471</v>
          </cell>
          <cell r="W470" t="str">
            <v/>
          </cell>
          <cell r="Y470">
            <v>6540</v>
          </cell>
          <cell r="Z470">
            <v>0</v>
          </cell>
          <cell r="AA470">
            <v>0</v>
          </cell>
          <cell r="AB470">
            <v>0</v>
          </cell>
          <cell r="AC470">
            <v>0</v>
          </cell>
        </row>
        <row r="471">
          <cell r="D471">
            <v>38617</v>
          </cell>
          <cell r="F471" t="str">
            <v>GTB</v>
          </cell>
          <cell r="G471" t="str">
            <v>UNITED SPINNERS NIGERIA LIMITED</v>
          </cell>
          <cell r="H471" t="str">
            <v>NE 24/2 CARDED COTTON YARN - WARP (16 TPI)</v>
          </cell>
          <cell r="I471" t="str">
            <v>52.03.00.00</v>
          </cell>
          <cell r="J471" t="str">
            <v>SEPTEMBER, 2005</v>
          </cell>
          <cell r="K471" t="str">
            <v>BELGIUM</v>
          </cell>
          <cell r="L471" t="str">
            <v>APAPA PORT</v>
          </cell>
          <cell r="M471">
            <v>16.399999999999999</v>
          </cell>
          <cell r="N471" t="str">
            <v>GTB</v>
          </cell>
          <cell r="O471">
            <v>41699</v>
          </cell>
          <cell r="P471">
            <v>10424.75</v>
          </cell>
          <cell r="Q471">
            <v>31274.25</v>
          </cell>
          <cell r="R471">
            <v>26502.28</v>
          </cell>
          <cell r="S471" t="str">
            <v>EUR</v>
          </cell>
          <cell r="T471" t="str">
            <v>DECEMBER, 2005</v>
          </cell>
          <cell r="U471">
            <v>38615</v>
          </cell>
          <cell r="V471" t="str">
            <v>GTB/0002792</v>
          </cell>
          <cell r="W471" t="str">
            <v/>
          </cell>
          <cell r="Y471">
            <v>0</v>
          </cell>
          <cell r="Z471">
            <v>26502.28</v>
          </cell>
          <cell r="AA471">
            <v>0</v>
          </cell>
          <cell r="AB471">
            <v>0</v>
          </cell>
          <cell r="AC471">
            <v>0</v>
          </cell>
        </row>
        <row r="472">
          <cell r="D472">
            <v>38617</v>
          </cell>
          <cell r="F472" t="str">
            <v>GTB</v>
          </cell>
          <cell r="G472" t="str">
            <v>UNITED SPINNERS NIGERIA LIMITED</v>
          </cell>
          <cell r="H472" t="str">
            <v>NE 20/2 CARDED COTTON YARN - SOFT TWIST</v>
          </cell>
          <cell r="I472" t="str">
            <v>52.03.00.00</v>
          </cell>
          <cell r="J472" t="str">
            <v>SEPTEMBER, 2005</v>
          </cell>
          <cell r="K472" t="str">
            <v>BELGIUM</v>
          </cell>
          <cell r="L472" t="str">
            <v>APAPA PORT</v>
          </cell>
          <cell r="M472">
            <v>16.100000000000001</v>
          </cell>
          <cell r="N472" t="str">
            <v>GTB</v>
          </cell>
          <cell r="O472">
            <v>39676.21</v>
          </cell>
          <cell r="P472">
            <v>9919.0524999999998</v>
          </cell>
          <cell r="Q472">
            <v>29757.157500000001</v>
          </cell>
          <cell r="R472">
            <v>25216.3</v>
          </cell>
          <cell r="S472" t="str">
            <v>EUR</v>
          </cell>
          <cell r="T472" t="str">
            <v>DECEMBER, 2005</v>
          </cell>
          <cell r="U472">
            <v>38615</v>
          </cell>
          <cell r="V472" t="str">
            <v>GTB/0002794</v>
          </cell>
          <cell r="W472" t="str">
            <v/>
          </cell>
          <cell r="Y472">
            <v>0</v>
          </cell>
          <cell r="Z472">
            <v>25216.3</v>
          </cell>
          <cell r="AA472">
            <v>0</v>
          </cell>
          <cell r="AB472">
            <v>0</v>
          </cell>
          <cell r="AC472">
            <v>0</v>
          </cell>
        </row>
        <row r="473">
          <cell r="D473">
            <v>38617</v>
          </cell>
          <cell r="F473" t="str">
            <v>INTERCONTINENTAL</v>
          </cell>
          <cell r="G473" t="str">
            <v>IBT &amp; ASSOCIATES NIGERIA LIMITED</v>
          </cell>
          <cell r="H473" t="str">
            <v>SEMI-PROCESSED GMELINA WOOD FOR ROUGHLY SQUARED RAILWAY SLEEPER, COACHES &amp; STAFF QUARTERS</v>
          </cell>
          <cell r="I473" t="str">
            <v>44.06.00.00</v>
          </cell>
          <cell r="J473" t="str">
            <v>SEPTEMBER, 2005</v>
          </cell>
          <cell r="K473" t="str">
            <v>BANGLADESH</v>
          </cell>
          <cell r="L473" t="str">
            <v>APAPA PORT</v>
          </cell>
          <cell r="M473">
            <v>360</v>
          </cell>
          <cell r="N473" t="str">
            <v>ZENITH</v>
          </cell>
          <cell r="O473">
            <v>67753.5</v>
          </cell>
          <cell r="P473">
            <v>16938.375</v>
          </cell>
          <cell r="Q473">
            <v>50815.125</v>
          </cell>
          <cell r="R473">
            <v>51000</v>
          </cell>
          <cell r="S473" t="str">
            <v>USD</v>
          </cell>
          <cell r="T473" t="str">
            <v>DECEMBER, 2005</v>
          </cell>
          <cell r="U473">
            <v>38590</v>
          </cell>
          <cell r="V473" t="str">
            <v>ZENITH/003593</v>
          </cell>
          <cell r="W473" t="str">
            <v/>
          </cell>
          <cell r="Y473">
            <v>51000</v>
          </cell>
          <cell r="Z473">
            <v>0</v>
          </cell>
          <cell r="AA473">
            <v>0</v>
          </cell>
          <cell r="AB473">
            <v>0</v>
          </cell>
          <cell r="AC473">
            <v>0</v>
          </cell>
        </row>
        <row r="474">
          <cell r="D474">
            <v>38617</v>
          </cell>
          <cell r="F474" t="str">
            <v>NIB</v>
          </cell>
          <cell r="G474" t="str">
            <v>UNITED SPINNERS NIGERIA LIMITED</v>
          </cell>
          <cell r="H474" t="str">
            <v>NE 16/2 COTTON CARDED YARN TFO-NORMAL TWIST</v>
          </cell>
          <cell r="I474" t="str">
            <v>52.03.00.00</v>
          </cell>
          <cell r="J474" t="str">
            <v>SEPTEMBER, 2005</v>
          </cell>
          <cell r="K474" t="str">
            <v>PORTUGAL</v>
          </cell>
          <cell r="L474" t="str">
            <v>APAPA PORT</v>
          </cell>
          <cell r="M474">
            <v>16.899999999999999</v>
          </cell>
          <cell r="N474" t="str">
            <v>GTB</v>
          </cell>
          <cell r="O474">
            <v>39769.449999999997</v>
          </cell>
          <cell r="P474">
            <v>9942.3624999999993</v>
          </cell>
          <cell r="Q474">
            <v>29827.087500000001</v>
          </cell>
          <cell r="R474">
            <v>25275.71</v>
          </cell>
          <cell r="S474" t="str">
            <v>EUR</v>
          </cell>
          <cell r="T474" t="str">
            <v>DECEMBER, 2005</v>
          </cell>
          <cell r="U474">
            <v>38615</v>
          </cell>
          <cell r="V474" t="str">
            <v>GTB/0002790</v>
          </cell>
          <cell r="W474" t="str">
            <v/>
          </cell>
          <cell r="Y474">
            <v>0</v>
          </cell>
          <cell r="Z474">
            <v>25275.71</v>
          </cell>
          <cell r="AA474">
            <v>0</v>
          </cell>
          <cell r="AB474">
            <v>0</v>
          </cell>
          <cell r="AC474">
            <v>0</v>
          </cell>
        </row>
        <row r="475">
          <cell r="D475">
            <v>38617</v>
          </cell>
          <cell r="F475" t="str">
            <v>GTB</v>
          </cell>
          <cell r="G475" t="str">
            <v>UNITED SPINNERS NIGERIA LIMITED</v>
          </cell>
          <cell r="H475" t="str">
            <v>NE 24/2 CARDED COTTON YARN - SOFT TWIST</v>
          </cell>
          <cell r="I475" t="str">
            <v>52.03.00.00</v>
          </cell>
          <cell r="J475" t="str">
            <v>SEPTEMBER, 2005</v>
          </cell>
          <cell r="K475" t="str">
            <v>BELGIUM</v>
          </cell>
          <cell r="L475" t="str">
            <v>APAPA PORT</v>
          </cell>
          <cell r="M475">
            <v>17.100000000000001</v>
          </cell>
          <cell r="N475" t="str">
            <v>GTB</v>
          </cell>
          <cell r="O475">
            <v>44138.78</v>
          </cell>
          <cell r="P475">
            <v>11034.695</v>
          </cell>
          <cell r="Q475">
            <v>33104.084999999999</v>
          </cell>
          <cell r="R475">
            <v>29052.41</v>
          </cell>
          <cell r="S475" t="str">
            <v>EUR</v>
          </cell>
          <cell r="T475" t="str">
            <v>DECEMBER, 2005</v>
          </cell>
          <cell r="U475">
            <v>38615</v>
          </cell>
          <cell r="V475" t="str">
            <v>GTB/0002793</v>
          </cell>
          <cell r="W475" t="str">
            <v/>
          </cell>
          <cell r="Y475">
            <v>0</v>
          </cell>
          <cell r="Z475">
            <v>29052.41</v>
          </cell>
          <cell r="AA475">
            <v>0</v>
          </cell>
          <cell r="AB475">
            <v>0</v>
          </cell>
          <cell r="AC475">
            <v>0</v>
          </cell>
        </row>
        <row r="476">
          <cell r="D476">
            <v>38617</v>
          </cell>
          <cell r="F476" t="str">
            <v>ZENITH</v>
          </cell>
          <cell r="G476" t="str">
            <v>OSSE RIVER RUBBER ESTATES LIMITED</v>
          </cell>
          <cell r="H476" t="str">
            <v>TECHINCALLY SPECIFIED NATURAL RUBBER (TSNR-PROCESSED)</v>
          </cell>
          <cell r="I476" t="str">
            <v>40.01.22.00</v>
          </cell>
          <cell r="J476" t="str">
            <v>SEPTEMBER, 2005</v>
          </cell>
          <cell r="K476" t="str">
            <v>SPAIN</v>
          </cell>
          <cell r="L476" t="str">
            <v>APAPA PORT</v>
          </cell>
          <cell r="M476">
            <v>181.4</v>
          </cell>
          <cell r="N476" t="str">
            <v>ZENITH</v>
          </cell>
          <cell r="O476">
            <v>342884.13</v>
          </cell>
          <cell r="P476">
            <v>85721.032500000001</v>
          </cell>
          <cell r="Q476">
            <v>257163.0975</v>
          </cell>
          <cell r="R476">
            <v>264775.39</v>
          </cell>
          <cell r="S476" t="str">
            <v>USD</v>
          </cell>
          <cell r="T476" t="str">
            <v>DECEMBER, 2005</v>
          </cell>
          <cell r="U476">
            <v>38609</v>
          </cell>
          <cell r="V476" t="str">
            <v>ZENITH/005639</v>
          </cell>
          <cell r="W476" t="str">
            <v/>
          </cell>
          <cell r="Y476">
            <v>264775.39</v>
          </cell>
          <cell r="Z476">
            <v>0</v>
          </cell>
          <cell r="AA476">
            <v>0</v>
          </cell>
          <cell r="AB476">
            <v>0</v>
          </cell>
          <cell r="AC476">
            <v>0</v>
          </cell>
        </row>
        <row r="477">
          <cell r="D477">
            <v>38617</v>
          </cell>
          <cell r="F477" t="str">
            <v>INTERCONTINENTAL</v>
          </cell>
          <cell r="G477" t="str">
            <v>CODINA COMPANY NIG. LIMITED</v>
          </cell>
          <cell r="H477" t="str">
            <v>FINISHED SHEEPSKINS</v>
          </cell>
          <cell r="I477" t="str">
            <v>41.05.30.00</v>
          </cell>
          <cell r="J477" t="str">
            <v>SEPTEMBER, 2005</v>
          </cell>
          <cell r="K477" t="str">
            <v>SPAIN</v>
          </cell>
          <cell r="L477" t="str">
            <v>MMIA, LAGOS</v>
          </cell>
          <cell r="M477">
            <v>9.6</v>
          </cell>
          <cell r="N477" t="str">
            <v>ZENITH</v>
          </cell>
          <cell r="O477">
            <v>456620.78</v>
          </cell>
          <cell r="P477">
            <v>114155.19500000001</v>
          </cell>
          <cell r="Q477">
            <v>342465.58500000002</v>
          </cell>
          <cell r="R477">
            <v>289183.52</v>
          </cell>
          <cell r="S477" t="str">
            <v>EUR</v>
          </cell>
          <cell r="T477" t="str">
            <v>DECEMBER, 2005</v>
          </cell>
          <cell r="U477">
            <v>38611</v>
          </cell>
          <cell r="V477" t="str">
            <v>ZENITH/004591</v>
          </cell>
          <cell r="W477" t="str">
            <v/>
          </cell>
          <cell r="Y477">
            <v>0</v>
          </cell>
          <cell r="Z477">
            <v>289183.52</v>
          </cell>
          <cell r="AA477">
            <v>0</v>
          </cell>
          <cell r="AB477">
            <v>0</v>
          </cell>
          <cell r="AC477">
            <v>0</v>
          </cell>
        </row>
        <row r="478">
          <cell r="D478">
            <v>38618</v>
          </cell>
          <cell r="F478" t="str">
            <v>PACIFIC</v>
          </cell>
          <cell r="G478" t="str">
            <v>PHOENIX STEEL MILLS LIMITED</v>
          </cell>
          <cell r="H478" t="str">
            <v>REMELTED ALUMINIUM INGOTS</v>
          </cell>
          <cell r="I478" t="str">
            <v>76.01.10.00</v>
          </cell>
          <cell r="J478" t="str">
            <v>SEPTEMBER, 2005</v>
          </cell>
          <cell r="K478" t="str">
            <v>INDIA</v>
          </cell>
          <cell r="L478" t="str">
            <v>APAPA PORT</v>
          </cell>
          <cell r="M478">
            <v>53.7</v>
          </cell>
          <cell r="N478" t="str">
            <v>OCEANIC</v>
          </cell>
          <cell r="O478">
            <v>139012</v>
          </cell>
          <cell r="P478">
            <v>34753</v>
          </cell>
          <cell r="Q478">
            <v>104259</v>
          </cell>
          <cell r="R478">
            <v>102106</v>
          </cell>
          <cell r="S478" t="str">
            <v>USD</v>
          </cell>
          <cell r="T478" t="str">
            <v>DECEMBER, 2005</v>
          </cell>
          <cell r="U478">
            <v>38583</v>
          </cell>
          <cell r="V478" t="str">
            <v>OCEANIC/A 0081448</v>
          </cell>
          <cell r="W478" t="str">
            <v/>
          </cell>
          <cell r="Y478">
            <v>102106</v>
          </cell>
          <cell r="Z478">
            <v>0</v>
          </cell>
          <cell r="AA478">
            <v>0</v>
          </cell>
          <cell r="AB478">
            <v>0</v>
          </cell>
          <cell r="AC478">
            <v>0</v>
          </cell>
        </row>
        <row r="479">
          <cell r="D479">
            <v>38618</v>
          </cell>
          <cell r="F479" t="str">
            <v>ZENITH</v>
          </cell>
          <cell r="G479" t="str">
            <v>STANMARK COCOA PROCESSING CO. LIMITED</v>
          </cell>
          <cell r="H479" t="str">
            <v>NIGERIAN COCOA BUTTER</v>
          </cell>
          <cell r="I479" t="str">
            <v>18.04.00.00</v>
          </cell>
          <cell r="J479" t="str">
            <v>SEPTEMBER, 2005</v>
          </cell>
          <cell r="K479" t="str">
            <v>UNITED KINGDOM</v>
          </cell>
          <cell r="L479" t="str">
            <v>APAPA PORT</v>
          </cell>
          <cell r="M479">
            <v>22.5</v>
          </cell>
          <cell r="N479" t="str">
            <v>ZENITH</v>
          </cell>
          <cell r="O479">
            <v>127118.31</v>
          </cell>
          <cell r="P479">
            <v>31779.577499999999</v>
          </cell>
          <cell r="Q479">
            <v>95338.732499999998</v>
          </cell>
          <cell r="R479">
            <v>95700</v>
          </cell>
          <cell r="S479" t="str">
            <v>USD</v>
          </cell>
          <cell r="T479" t="str">
            <v>DECEMBER, 2005</v>
          </cell>
          <cell r="U479">
            <v>38498</v>
          </cell>
          <cell r="V479" t="str">
            <v>ZENITH/004757</v>
          </cell>
          <cell r="W479" t="str">
            <v/>
          </cell>
          <cell r="Y479">
            <v>95700</v>
          </cell>
          <cell r="Z479">
            <v>0</v>
          </cell>
          <cell r="AA479">
            <v>0</v>
          </cell>
          <cell r="AB479">
            <v>0</v>
          </cell>
          <cell r="AC479">
            <v>0</v>
          </cell>
        </row>
        <row r="480">
          <cell r="D480">
            <v>38618</v>
          </cell>
          <cell r="F480" t="str">
            <v>PACIFIC</v>
          </cell>
          <cell r="G480" t="str">
            <v>PHOENIX STEEL MILLS LIMITED</v>
          </cell>
          <cell r="H480" t="str">
            <v>REMELTED ALUMINIUM INGOTS</v>
          </cell>
          <cell r="I480" t="str">
            <v>76.01.10.00</v>
          </cell>
          <cell r="J480" t="str">
            <v>SEPTEMBER, 2005</v>
          </cell>
          <cell r="K480" t="str">
            <v>INDIA</v>
          </cell>
          <cell r="L480" t="str">
            <v>APAPA PORT</v>
          </cell>
          <cell r="M480">
            <v>46.7</v>
          </cell>
          <cell r="N480" t="str">
            <v>OCEANIC</v>
          </cell>
          <cell r="O480">
            <v>139012</v>
          </cell>
          <cell r="P480">
            <v>34753</v>
          </cell>
          <cell r="Q480">
            <v>104259</v>
          </cell>
          <cell r="R480">
            <v>88635</v>
          </cell>
          <cell r="S480" t="str">
            <v>USD</v>
          </cell>
          <cell r="T480" t="str">
            <v>DECEMBER, 2005</v>
          </cell>
          <cell r="U480">
            <v>38583</v>
          </cell>
          <cell r="V480" t="str">
            <v>OCEANIC/A 0081449</v>
          </cell>
          <cell r="W480" t="str">
            <v/>
          </cell>
          <cell r="Y480">
            <v>88635</v>
          </cell>
          <cell r="Z480">
            <v>0</v>
          </cell>
          <cell r="AA480">
            <v>0</v>
          </cell>
          <cell r="AB480">
            <v>0</v>
          </cell>
          <cell r="AC480">
            <v>0</v>
          </cell>
        </row>
        <row r="481">
          <cell r="D481">
            <v>38618</v>
          </cell>
          <cell r="F481" t="str">
            <v>UNION</v>
          </cell>
          <cell r="G481" t="str">
            <v>WEST AFRICAN RUBBER PRODUCTS (NIG) LIMITED</v>
          </cell>
          <cell r="H481" t="str">
            <v>ASSORTED BATHROOM SLIPPERS</v>
          </cell>
          <cell r="I481" t="str">
            <v>64.02.99.00</v>
          </cell>
          <cell r="J481" t="str">
            <v>SEPTEMBER, 2005</v>
          </cell>
          <cell r="K481" t="str">
            <v>TOGO</v>
          </cell>
          <cell r="L481" t="str">
            <v>SEME BORDER</v>
          </cell>
          <cell r="M481">
            <v>33.299999999999997</v>
          </cell>
          <cell r="N481" t="str">
            <v>UNION</v>
          </cell>
          <cell r="O481">
            <v>56225.2</v>
          </cell>
          <cell r="P481">
            <v>14056.3</v>
          </cell>
          <cell r="Q481">
            <v>42168.9</v>
          </cell>
          <cell r="R481">
            <v>42920</v>
          </cell>
          <cell r="S481" t="str">
            <v>USD</v>
          </cell>
          <cell r="T481" t="str">
            <v>DECEMBER, 2005</v>
          </cell>
          <cell r="U481">
            <v>38611</v>
          </cell>
          <cell r="V481" t="str">
            <v>UBN / 0001167</v>
          </cell>
          <cell r="W481" t="str">
            <v/>
          </cell>
          <cell r="Y481">
            <v>42920</v>
          </cell>
          <cell r="Z481">
            <v>0</v>
          </cell>
          <cell r="AA481">
            <v>0</v>
          </cell>
          <cell r="AB481">
            <v>0</v>
          </cell>
          <cell r="AC481">
            <v>0</v>
          </cell>
        </row>
        <row r="482">
          <cell r="D482">
            <v>38618</v>
          </cell>
          <cell r="F482" t="str">
            <v>NIB</v>
          </cell>
          <cell r="G482" t="str">
            <v>OLAM NIGERIA LIMITED</v>
          </cell>
          <cell r="H482" t="str">
            <v>NIGERIAN POLISHED HULLED SESAME SEEDS</v>
          </cell>
          <cell r="I482" t="str">
            <v>12.07.40.00</v>
          </cell>
          <cell r="J482" t="str">
            <v>SEPTEMBER, 2005</v>
          </cell>
          <cell r="K482" t="str">
            <v>JAPAN</v>
          </cell>
          <cell r="L482" t="str">
            <v>APAPA PORT</v>
          </cell>
          <cell r="M482">
            <v>504</v>
          </cell>
          <cell r="N482" t="str">
            <v>DIAMOND</v>
          </cell>
          <cell r="O482">
            <v>535772.16000000003</v>
          </cell>
          <cell r="P482">
            <v>133943.04000000001</v>
          </cell>
          <cell r="Q482">
            <v>401829.12</v>
          </cell>
          <cell r="R482">
            <v>403200</v>
          </cell>
          <cell r="S482" t="str">
            <v>USD</v>
          </cell>
          <cell r="T482" t="str">
            <v>DECEMBER, 2005</v>
          </cell>
          <cell r="U482">
            <v>38533</v>
          </cell>
          <cell r="V482" t="str">
            <v>DBL/0001647</v>
          </cell>
          <cell r="W482" t="str">
            <v/>
          </cell>
          <cell r="Y482">
            <v>403200</v>
          </cell>
          <cell r="Z482">
            <v>0</v>
          </cell>
          <cell r="AA482">
            <v>0</v>
          </cell>
          <cell r="AB482">
            <v>0</v>
          </cell>
          <cell r="AC482">
            <v>0</v>
          </cell>
        </row>
        <row r="483">
          <cell r="D483">
            <v>38618</v>
          </cell>
          <cell r="F483" t="str">
            <v>CAPITAL</v>
          </cell>
          <cell r="G483" t="str">
            <v>SONNEX PACKAGING NIG. LIMITED</v>
          </cell>
          <cell r="H483" t="str">
            <v>PREFORMS</v>
          </cell>
          <cell r="I483" t="str">
            <v>39.01.60.00</v>
          </cell>
          <cell r="J483" t="str">
            <v>SEPTEMBER, 2005</v>
          </cell>
          <cell r="K483" t="str">
            <v>GHANA</v>
          </cell>
          <cell r="L483" t="str">
            <v>APAPA PORT</v>
          </cell>
          <cell r="M483">
            <v>14.1</v>
          </cell>
          <cell r="N483" t="str">
            <v>NUB</v>
          </cell>
          <cell r="O483">
            <v>34970.050000000003</v>
          </cell>
          <cell r="P483">
            <v>8742.5125000000007</v>
          </cell>
          <cell r="Q483">
            <v>26227.537499999999</v>
          </cell>
          <cell r="R483">
            <v>27003.9</v>
          </cell>
          <cell r="S483" t="str">
            <v>USD</v>
          </cell>
          <cell r="T483" t="str">
            <v>DECEMBER, 2005</v>
          </cell>
          <cell r="U483">
            <v>38616</v>
          </cell>
          <cell r="V483" t="str">
            <v>NUB/00095</v>
          </cell>
          <cell r="W483" t="str">
            <v/>
          </cell>
          <cell r="Y483">
            <v>27003.9</v>
          </cell>
          <cell r="Z483">
            <v>0</v>
          </cell>
          <cell r="AA483">
            <v>0</v>
          </cell>
          <cell r="AB483">
            <v>0</v>
          </cell>
          <cell r="AC483">
            <v>0</v>
          </cell>
        </row>
        <row r="484">
          <cell r="D484">
            <v>38618</v>
          </cell>
          <cell r="F484" t="str">
            <v>ZENITH</v>
          </cell>
          <cell r="G484" t="str">
            <v>STANMARK COCOA PROCESSING CO. LIMITED</v>
          </cell>
          <cell r="H484" t="str">
            <v>COCOA BUTTER</v>
          </cell>
          <cell r="I484" t="str">
            <v>18.04.00.00</v>
          </cell>
          <cell r="J484" t="str">
            <v xml:space="preserve">SEPTEMBER, 2005 </v>
          </cell>
          <cell r="K484" t="str">
            <v>FRANCE</v>
          </cell>
          <cell r="L484" t="str">
            <v>APAPA PORT</v>
          </cell>
          <cell r="M484">
            <v>45.1</v>
          </cell>
          <cell r="N484" t="str">
            <v>ZENITH</v>
          </cell>
          <cell r="O484">
            <v>254370.6</v>
          </cell>
          <cell r="P484">
            <v>63592.65</v>
          </cell>
          <cell r="Q484">
            <v>190777.95</v>
          </cell>
          <cell r="R484">
            <v>191400</v>
          </cell>
          <cell r="S484" t="str">
            <v>USD</v>
          </cell>
          <cell r="T484" t="str">
            <v>DECEMBER, 2005</v>
          </cell>
          <cell r="U484">
            <v>38526</v>
          </cell>
          <cell r="V484" t="str">
            <v>ZENITH / 004792</v>
          </cell>
          <cell r="W484" t="str">
            <v/>
          </cell>
          <cell r="Y484">
            <v>191400</v>
          </cell>
          <cell r="Z484">
            <v>0</v>
          </cell>
          <cell r="AA484">
            <v>0</v>
          </cell>
          <cell r="AB484">
            <v>0</v>
          </cell>
          <cell r="AC484">
            <v>0</v>
          </cell>
        </row>
        <row r="485">
          <cell r="D485">
            <v>38618</v>
          </cell>
          <cell r="F485" t="str">
            <v>ECO</v>
          </cell>
          <cell r="G485" t="str">
            <v>WEST AFRICAN RUBBER PRODUCTS (NIG) LIMITED</v>
          </cell>
          <cell r="H485" t="str">
            <v>ASSORTED BATHROOM SLIPPERS</v>
          </cell>
          <cell r="I485" t="str">
            <v>64.02.99.00</v>
          </cell>
          <cell r="J485" t="str">
            <v>SEPTEMBER, 2005</v>
          </cell>
          <cell r="K485" t="str">
            <v>GHANA</v>
          </cell>
          <cell r="L485" t="str">
            <v>APAPA PORT</v>
          </cell>
          <cell r="M485">
            <v>17.8</v>
          </cell>
          <cell r="N485" t="str">
            <v>UNION</v>
          </cell>
          <cell r="O485">
            <v>30609.360000000001</v>
          </cell>
          <cell r="P485">
            <v>7652.34</v>
          </cell>
          <cell r="Q485">
            <v>22957.02</v>
          </cell>
          <cell r="R485">
            <v>22980</v>
          </cell>
          <cell r="S485" t="str">
            <v>USD</v>
          </cell>
          <cell r="T485" t="str">
            <v>DECEMBER, 2005</v>
          </cell>
          <cell r="U485">
            <v>38540</v>
          </cell>
          <cell r="V485" t="str">
            <v>UBN / 0001132</v>
          </cell>
          <cell r="W485" t="str">
            <v/>
          </cell>
          <cell r="Y485">
            <v>22980</v>
          </cell>
          <cell r="Z485">
            <v>0</v>
          </cell>
          <cell r="AA485">
            <v>0</v>
          </cell>
          <cell r="AB485">
            <v>0</v>
          </cell>
          <cell r="AC485">
            <v>0</v>
          </cell>
        </row>
        <row r="486">
          <cell r="D486">
            <v>38618</v>
          </cell>
          <cell r="F486" t="str">
            <v>UBA</v>
          </cell>
          <cell r="G486" t="str">
            <v>TUNDE LORD'S INVESTMENT LIMITED</v>
          </cell>
          <cell r="H486" t="str">
            <v>CHARCOAL</v>
          </cell>
          <cell r="I486" t="str">
            <v>44.02.00.00</v>
          </cell>
          <cell r="J486" t="str">
            <v>SEPTEMBER, 2005</v>
          </cell>
          <cell r="K486" t="str">
            <v>GREECE</v>
          </cell>
          <cell r="L486" t="str">
            <v>TINCAN ISLAND</v>
          </cell>
          <cell r="M486">
            <v>22.7</v>
          </cell>
          <cell r="N486" t="str">
            <v>ZENITH</v>
          </cell>
          <cell r="O486">
            <v>7364.45</v>
          </cell>
          <cell r="P486">
            <v>1841.1125</v>
          </cell>
          <cell r="Q486">
            <v>5523.3374999999996</v>
          </cell>
          <cell r="R486">
            <v>4313.1899999999996</v>
          </cell>
          <cell r="S486" t="str">
            <v>EUR</v>
          </cell>
          <cell r="T486" t="str">
            <v>DECEMBER, 2005</v>
          </cell>
          <cell r="U486">
            <v>38615</v>
          </cell>
          <cell r="V486" t="str">
            <v>ZENITH/005807</v>
          </cell>
          <cell r="W486" t="str">
            <v/>
          </cell>
          <cell r="Y486">
            <v>0</v>
          </cell>
          <cell r="Z486">
            <v>4313.1899999999996</v>
          </cell>
          <cell r="AA486">
            <v>0</v>
          </cell>
          <cell r="AB486">
            <v>0</v>
          </cell>
          <cell r="AC486">
            <v>0</v>
          </cell>
        </row>
        <row r="487">
          <cell r="D487">
            <v>38618</v>
          </cell>
          <cell r="F487" t="str">
            <v>ZENITH</v>
          </cell>
          <cell r="G487" t="str">
            <v>ARMADA INTERNATIONAL LIMITED</v>
          </cell>
          <cell r="H487" t="str">
            <v>NIGERIAN ORIGIN DRIED SPLIT GINGER</v>
          </cell>
          <cell r="I487" t="str">
            <v>09.10.10.00</v>
          </cell>
          <cell r="J487" t="str">
            <v>SEPTEMBER, 2005</v>
          </cell>
          <cell r="K487" t="str">
            <v>RUSSIA</v>
          </cell>
          <cell r="L487" t="str">
            <v>APAPA PORT</v>
          </cell>
          <cell r="M487">
            <v>24.1</v>
          </cell>
          <cell r="N487" t="str">
            <v>ZENITH</v>
          </cell>
          <cell r="O487">
            <v>27987.119999999999</v>
          </cell>
          <cell r="P487">
            <v>6996.78</v>
          </cell>
          <cell r="Q487">
            <v>20990.34</v>
          </cell>
          <cell r="R487">
            <v>21600</v>
          </cell>
          <cell r="S487" t="str">
            <v>USD</v>
          </cell>
          <cell r="T487" t="str">
            <v>DECEMBER, 2005</v>
          </cell>
          <cell r="U487">
            <v>38595</v>
          </cell>
          <cell r="V487" t="str">
            <v>ZENITH/005767</v>
          </cell>
          <cell r="W487" t="str">
            <v/>
          </cell>
          <cell r="Y487">
            <v>21600</v>
          </cell>
          <cell r="Z487">
            <v>0</v>
          </cell>
          <cell r="AA487">
            <v>0</v>
          </cell>
          <cell r="AB487">
            <v>0</v>
          </cell>
          <cell r="AC487">
            <v>0</v>
          </cell>
        </row>
        <row r="488">
          <cell r="D488">
            <v>38618</v>
          </cell>
          <cell r="F488" t="str">
            <v>FIRST</v>
          </cell>
          <cell r="G488" t="str">
            <v>DANA PLAST LIMITED</v>
          </cell>
          <cell r="H488" t="str">
            <v xml:space="preserve">VARIOUS DOMESTIC FINISHED PLASTICS ARTICLES </v>
          </cell>
          <cell r="I488" t="str">
            <v>39.23.10.00</v>
          </cell>
          <cell r="J488" t="str">
            <v>SEPTEMBER, 2005</v>
          </cell>
          <cell r="K488" t="str">
            <v>CONGO, REPUBLIC OF THE</v>
          </cell>
          <cell r="L488" t="str">
            <v>APAPA PORT</v>
          </cell>
          <cell r="M488">
            <v>3.6</v>
          </cell>
          <cell r="N488" t="str">
            <v>FIRST</v>
          </cell>
          <cell r="O488">
            <v>8630</v>
          </cell>
          <cell r="P488">
            <v>2157.5</v>
          </cell>
          <cell r="Q488">
            <v>6472.5</v>
          </cell>
          <cell r="R488">
            <v>6660</v>
          </cell>
          <cell r="S488" t="str">
            <v>USD</v>
          </cell>
          <cell r="T488" t="str">
            <v>DECEMBER, 2005</v>
          </cell>
          <cell r="U488">
            <v>38611</v>
          </cell>
          <cell r="V488" t="str">
            <v>FBN / 0003252</v>
          </cell>
          <cell r="W488" t="str">
            <v/>
          </cell>
          <cell r="Y488">
            <v>6660</v>
          </cell>
          <cell r="Z488">
            <v>0</v>
          </cell>
          <cell r="AA488">
            <v>0</v>
          </cell>
          <cell r="AB488">
            <v>0</v>
          </cell>
          <cell r="AC488">
            <v>0</v>
          </cell>
        </row>
        <row r="489">
          <cell r="D489">
            <v>38618</v>
          </cell>
          <cell r="F489" t="str">
            <v>ECO</v>
          </cell>
          <cell r="G489" t="str">
            <v>WEST AFRICAN RUBBER PRODUCTS (NIG) LIMITED</v>
          </cell>
          <cell r="H489" t="str">
            <v>ASSORTED BATHROOM SLIPPERS</v>
          </cell>
          <cell r="I489" t="str">
            <v>64.02.99.00</v>
          </cell>
          <cell r="J489" t="str">
            <v>SEPTEMBER, 2005</v>
          </cell>
          <cell r="K489" t="str">
            <v>GHANA</v>
          </cell>
          <cell r="L489" t="str">
            <v>APAPA PORT</v>
          </cell>
          <cell r="M489">
            <v>18.100000000000001</v>
          </cell>
          <cell r="N489" t="str">
            <v>UNION</v>
          </cell>
          <cell r="O489">
            <v>30828.54</v>
          </cell>
          <cell r="P489">
            <v>7707.1350000000002</v>
          </cell>
          <cell r="Q489">
            <v>23121.404999999999</v>
          </cell>
          <cell r="R489">
            <v>23058</v>
          </cell>
          <cell r="S489" t="str">
            <v>USD</v>
          </cell>
          <cell r="T489" t="str">
            <v>DECEMBER, 2005</v>
          </cell>
          <cell r="U489">
            <v>38554</v>
          </cell>
          <cell r="V489" t="str">
            <v>UBN/0001139</v>
          </cell>
          <cell r="W489" t="str">
            <v/>
          </cell>
          <cell r="Y489">
            <v>23058</v>
          </cell>
          <cell r="Z489">
            <v>0</v>
          </cell>
          <cell r="AA489">
            <v>0</v>
          </cell>
          <cell r="AB489">
            <v>0</v>
          </cell>
          <cell r="AC489">
            <v>0</v>
          </cell>
        </row>
        <row r="490">
          <cell r="D490">
            <v>38618</v>
          </cell>
          <cell r="F490" t="str">
            <v>ZENITH</v>
          </cell>
          <cell r="G490" t="str">
            <v>STANMARK COCOA PROCESSING CO. LIMITED</v>
          </cell>
          <cell r="H490" t="str">
            <v>COCOA LIQUOR</v>
          </cell>
          <cell r="I490" t="str">
            <v>18.03.00.00</v>
          </cell>
          <cell r="J490" t="str">
            <v>SEPTEMBER, 2005</v>
          </cell>
          <cell r="K490" t="str">
            <v>GERMANY</v>
          </cell>
          <cell r="L490" t="str">
            <v>APAPA PORT</v>
          </cell>
          <cell r="M490">
            <v>45.1</v>
          </cell>
          <cell r="N490" t="str">
            <v>ZENITH</v>
          </cell>
          <cell r="O490">
            <v>108148.04</v>
          </cell>
          <cell r="P490">
            <v>27037.01</v>
          </cell>
          <cell r="Q490">
            <v>81111.03</v>
          </cell>
          <cell r="R490">
            <v>81400</v>
          </cell>
          <cell r="S490" t="str">
            <v>USD</v>
          </cell>
          <cell r="T490" t="str">
            <v>DECEMBER, 2005</v>
          </cell>
          <cell r="U490">
            <v>38568</v>
          </cell>
          <cell r="V490" t="str">
            <v>ZENITH / 004850</v>
          </cell>
          <cell r="W490" t="str">
            <v/>
          </cell>
          <cell r="Y490">
            <v>81400</v>
          </cell>
          <cell r="Z490">
            <v>0</v>
          </cell>
          <cell r="AA490">
            <v>0</v>
          </cell>
          <cell r="AB490">
            <v>0</v>
          </cell>
          <cell r="AC490">
            <v>0</v>
          </cell>
        </row>
        <row r="491">
          <cell r="D491">
            <v>38618</v>
          </cell>
          <cell r="F491" t="str">
            <v>UNION</v>
          </cell>
          <cell r="G491" t="str">
            <v>WEST AFRICAN RUBBER PRODUCTS (NIG) LIMITED</v>
          </cell>
          <cell r="H491" t="str">
            <v xml:space="preserve">ASSORTED BATHROOM SLIPPERS </v>
          </cell>
          <cell r="I491" t="str">
            <v>64.02.99.00</v>
          </cell>
          <cell r="J491" t="str">
            <v>SEPTEMBER, 2005</v>
          </cell>
          <cell r="K491" t="str">
            <v>TOGO</v>
          </cell>
          <cell r="L491" t="str">
            <v>SEME BORDER</v>
          </cell>
          <cell r="M491">
            <v>35.799999999999997</v>
          </cell>
          <cell r="N491" t="str">
            <v>UNION</v>
          </cell>
          <cell r="O491">
            <v>59998</v>
          </cell>
          <cell r="P491">
            <v>14999.5</v>
          </cell>
          <cell r="Q491">
            <v>44998.5</v>
          </cell>
          <cell r="R491">
            <v>45800</v>
          </cell>
          <cell r="S491" t="str">
            <v>USD</v>
          </cell>
          <cell r="T491" t="str">
            <v>DECEMBER, 2005</v>
          </cell>
          <cell r="U491">
            <v>38610</v>
          </cell>
          <cell r="V491" t="str">
            <v>UBN/0001166</v>
          </cell>
          <cell r="W491" t="str">
            <v/>
          </cell>
          <cell r="Y491">
            <v>45800</v>
          </cell>
          <cell r="Z491">
            <v>0</v>
          </cell>
          <cell r="AA491">
            <v>0</v>
          </cell>
          <cell r="AB491">
            <v>0</v>
          </cell>
          <cell r="AC491">
            <v>0</v>
          </cell>
        </row>
        <row r="492">
          <cell r="D492">
            <v>38618</v>
          </cell>
          <cell r="F492" t="str">
            <v>FIRST</v>
          </cell>
          <cell r="G492" t="str">
            <v>DANA PLAST LIMITED</v>
          </cell>
          <cell r="H492" t="str">
            <v xml:space="preserve">VARIOUS DOMESTICS PLASTICS FINISHED ARTICLES </v>
          </cell>
          <cell r="I492" t="str">
            <v>39.24.90.00</v>
          </cell>
          <cell r="J492" t="str">
            <v>SEPTEMBER, 2005</v>
          </cell>
          <cell r="K492" t="str">
            <v>CONGO, REPUBLIC OF THE</v>
          </cell>
          <cell r="L492" t="str">
            <v>APAPA PORT</v>
          </cell>
          <cell r="M492">
            <v>10</v>
          </cell>
          <cell r="N492" t="str">
            <v>FIRST</v>
          </cell>
          <cell r="O492">
            <v>24756</v>
          </cell>
          <cell r="P492">
            <v>6189</v>
          </cell>
          <cell r="Q492">
            <v>18567</v>
          </cell>
          <cell r="R492">
            <v>18630</v>
          </cell>
          <cell r="S492" t="str">
            <v>USD</v>
          </cell>
          <cell r="T492" t="str">
            <v>DECEMBER, 2005</v>
          </cell>
          <cell r="U492">
            <v>38566</v>
          </cell>
          <cell r="V492" t="str">
            <v>FBN/0003524</v>
          </cell>
          <cell r="W492" t="str">
            <v/>
          </cell>
          <cell r="Y492">
            <v>18630</v>
          </cell>
          <cell r="Z492">
            <v>0</v>
          </cell>
          <cell r="AA492">
            <v>0</v>
          </cell>
          <cell r="AB492">
            <v>0</v>
          </cell>
          <cell r="AC492">
            <v>0</v>
          </cell>
        </row>
        <row r="493">
          <cell r="D493">
            <v>38618</v>
          </cell>
          <cell r="F493" t="str">
            <v>NIB</v>
          </cell>
          <cell r="G493" t="str">
            <v>OLAM NIGERIA LIMITED</v>
          </cell>
          <cell r="H493" t="str">
            <v>NIGERIAN HULLED AND POLISHED SESAME SEEDS</v>
          </cell>
          <cell r="I493" t="str">
            <v>12.07.40.00</v>
          </cell>
          <cell r="J493" t="str">
            <v>SEPTEMBER, 2005</v>
          </cell>
          <cell r="K493" t="str">
            <v>SYRIA</v>
          </cell>
          <cell r="L493" t="str">
            <v>APAPA PORT</v>
          </cell>
          <cell r="M493">
            <v>432</v>
          </cell>
          <cell r="N493" t="str">
            <v>DIAMOND</v>
          </cell>
          <cell r="O493">
            <v>419580</v>
          </cell>
          <cell r="P493">
            <v>104895</v>
          </cell>
          <cell r="Q493">
            <v>314685</v>
          </cell>
          <cell r="R493">
            <v>324000</v>
          </cell>
          <cell r="S493" t="str">
            <v>USD</v>
          </cell>
          <cell r="T493" t="str">
            <v>DECEMBER, 2005</v>
          </cell>
          <cell r="U493">
            <v>38609</v>
          </cell>
          <cell r="V493" t="str">
            <v>DBL/0002174</v>
          </cell>
          <cell r="W493" t="str">
            <v/>
          </cell>
          <cell r="Y493">
            <v>324000</v>
          </cell>
          <cell r="Z493">
            <v>0</v>
          </cell>
          <cell r="AA493">
            <v>0</v>
          </cell>
          <cell r="AB493">
            <v>0</v>
          </cell>
          <cell r="AC493">
            <v>0</v>
          </cell>
        </row>
        <row r="494">
          <cell r="D494">
            <v>38618</v>
          </cell>
          <cell r="F494" t="str">
            <v>NBM</v>
          </cell>
          <cell r="G494" t="str">
            <v>PRESCO PLC</v>
          </cell>
          <cell r="H494" t="str">
            <v>CAUSTIC SODAS</v>
          </cell>
          <cell r="I494" t="str">
            <v>34.02.00.00</v>
          </cell>
          <cell r="J494" t="str">
            <v>SEPTEMBER, 2005</v>
          </cell>
          <cell r="K494" t="str">
            <v>GABON</v>
          </cell>
          <cell r="L494" t="str">
            <v>APAPA PORT</v>
          </cell>
          <cell r="M494">
            <v>43.2</v>
          </cell>
          <cell r="N494" t="str">
            <v>DIAMOND</v>
          </cell>
          <cell r="O494">
            <v>26270.400000000001</v>
          </cell>
          <cell r="P494">
            <v>6567.6</v>
          </cell>
          <cell r="Q494">
            <v>19702.8</v>
          </cell>
          <cell r="R494">
            <v>16000</v>
          </cell>
          <cell r="S494" t="str">
            <v>EUR</v>
          </cell>
          <cell r="T494" t="str">
            <v>DECEMBER, 2005</v>
          </cell>
          <cell r="U494">
            <v>38614</v>
          </cell>
          <cell r="V494" t="str">
            <v>DBL/0008994</v>
          </cell>
          <cell r="W494" t="str">
            <v/>
          </cell>
          <cell r="Y494">
            <v>0</v>
          </cell>
          <cell r="Z494">
            <v>16000</v>
          </cell>
          <cell r="AA494">
            <v>0</v>
          </cell>
          <cell r="AB494">
            <v>0</v>
          </cell>
          <cell r="AC494">
            <v>0</v>
          </cell>
        </row>
        <row r="495">
          <cell r="D495">
            <v>38618</v>
          </cell>
          <cell r="F495" t="str">
            <v>CAPITAL</v>
          </cell>
          <cell r="G495" t="str">
            <v>SONNEX PACKAGING NIG. LIMITED</v>
          </cell>
          <cell r="H495" t="str">
            <v>PREFORMS</v>
          </cell>
          <cell r="I495" t="str">
            <v>39.01.60.00</v>
          </cell>
          <cell r="J495" t="str">
            <v>SEPTEMBER, 2005</v>
          </cell>
          <cell r="K495" t="str">
            <v>GHANA</v>
          </cell>
          <cell r="L495" t="str">
            <v>APAPA PORT</v>
          </cell>
          <cell r="M495">
            <v>14.1</v>
          </cell>
          <cell r="N495" t="str">
            <v>NUB</v>
          </cell>
          <cell r="O495">
            <v>34970.050000000003</v>
          </cell>
          <cell r="P495">
            <v>8742.5125000000007</v>
          </cell>
          <cell r="Q495">
            <v>26227.537499999999</v>
          </cell>
          <cell r="R495">
            <v>27003.9</v>
          </cell>
          <cell r="S495" t="str">
            <v>USD</v>
          </cell>
          <cell r="T495" t="str">
            <v>DECEMBER, 2005</v>
          </cell>
          <cell r="U495">
            <v>38616</v>
          </cell>
          <cell r="V495" t="str">
            <v>NUB/00096</v>
          </cell>
          <cell r="W495" t="str">
            <v/>
          </cell>
          <cell r="Y495">
            <v>27003.9</v>
          </cell>
          <cell r="Z495">
            <v>0</v>
          </cell>
          <cell r="AA495">
            <v>0</v>
          </cell>
          <cell r="AB495">
            <v>0</v>
          </cell>
          <cell r="AC495">
            <v>0</v>
          </cell>
        </row>
        <row r="496">
          <cell r="D496">
            <v>38618</v>
          </cell>
          <cell r="F496" t="str">
            <v>NIB</v>
          </cell>
          <cell r="G496" t="str">
            <v>OLAM NIGERIA LIMITED</v>
          </cell>
          <cell r="H496" t="str">
            <v>NIGERIAN DRIED SPLIT GINGER - AFFLATOXIN FREE</v>
          </cell>
          <cell r="I496" t="str">
            <v>09.10.10.00</v>
          </cell>
          <cell r="J496" t="str">
            <v>SEPTEMBER, 2005</v>
          </cell>
          <cell r="K496" t="str">
            <v>INDIA</v>
          </cell>
          <cell r="L496" t="str">
            <v>APAPA PORT</v>
          </cell>
          <cell r="M496">
            <v>22.3</v>
          </cell>
          <cell r="N496" t="str">
            <v>DIAMOND</v>
          </cell>
          <cell r="O496">
            <v>64313.919999999998</v>
          </cell>
          <cell r="P496">
            <v>16078.48</v>
          </cell>
          <cell r="Q496">
            <v>48235.44</v>
          </cell>
          <cell r="R496">
            <v>48400</v>
          </cell>
          <cell r="S496" t="str">
            <v>USD</v>
          </cell>
          <cell r="T496" t="str">
            <v>DECEMBER, 2005</v>
          </cell>
          <cell r="U496">
            <v>38533</v>
          </cell>
          <cell r="V496" t="str">
            <v>DBL/0001646</v>
          </cell>
          <cell r="W496" t="str">
            <v/>
          </cell>
          <cell r="Y496">
            <v>48400</v>
          </cell>
          <cell r="Z496">
            <v>0</v>
          </cell>
          <cell r="AA496">
            <v>0</v>
          </cell>
          <cell r="AB496">
            <v>0</v>
          </cell>
          <cell r="AC496">
            <v>0</v>
          </cell>
        </row>
        <row r="497">
          <cell r="D497">
            <v>38618</v>
          </cell>
          <cell r="F497" t="str">
            <v>UNION</v>
          </cell>
          <cell r="G497" t="str">
            <v>WEST AFRICAN RUBBER PRODUCTS (NIG) LIMITED</v>
          </cell>
          <cell r="H497" t="str">
            <v>ASSORTED BATHROOM SLIPPERS</v>
          </cell>
          <cell r="I497" t="str">
            <v>64.02.99.00</v>
          </cell>
          <cell r="J497" t="str">
            <v>SEPTEMBER, 2005</v>
          </cell>
          <cell r="K497" t="str">
            <v>TOGO</v>
          </cell>
          <cell r="L497" t="str">
            <v>SEME BORDER</v>
          </cell>
          <cell r="M497">
            <v>36.299999999999997</v>
          </cell>
          <cell r="N497" t="str">
            <v>UNION</v>
          </cell>
          <cell r="O497">
            <v>61046</v>
          </cell>
          <cell r="P497">
            <v>15261.5</v>
          </cell>
          <cell r="Q497">
            <v>45784.5</v>
          </cell>
          <cell r="R497">
            <v>46600</v>
          </cell>
          <cell r="S497" t="str">
            <v>USD</v>
          </cell>
          <cell r="T497" t="str">
            <v>DECEMBER, 2005</v>
          </cell>
          <cell r="U497">
            <v>38610</v>
          </cell>
          <cell r="V497" t="str">
            <v>UBN / 001165</v>
          </cell>
          <cell r="W497" t="str">
            <v/>
          </cell>
          <cell r="Y497">
            <v>46600</v>
          </cell>
          <cell r="Z497">
            <v>0</v>
          </cell>
          <cell r="AA497">
            <v>0</v>
          </cell>
          <cell r="AB497">
            <v>0</v>
          </cell>
          <cell r="AC497">
            <v>0</v>
          </cell>
        </row>
        <row r="498">
          <cell r="D498">
            <v>38618</v>
          </cell>
          <cell r="F498" t="str">
            <v>NIB</v>
          </cell>
          <cell r="G498" t="str">
            <v>SUNFLAG (NIGERIA) LIMITED</v>
          </cell>
          <cell r="H498" t="str">
            <v>FABRIC 100 PCT COTTON GREY 20X20 60X55 65" ROLLS - A  GRADES.</v>
          </cell>
          <cell r="I498" t="str">
            <v>52.09.11.00</v>
          </cell>
          <cell r="J498" t="str">
            <v>SEPTEMBER, 2005</v>
          </cell>
          <cell r="K498" t="str">
            <v>PORTUGAL</v>
          </cell>
          <cell r="L498" t="str">
            <v>APAPA PORT</v>
          </cell>
          <cell r="M498">
            <v>21.5</v>
          </cell>
          <cell r="N498" t="str">
            <v>ZENITH</v>
          </cell>
          <cell r="O498">
            <v>62759.92</v>
          </cell>
          <cell r="P498">
            <v>15689.98</v>
          </cell>
          <cell r="Q498">
            <v>47069.94</v>
          </cell>
          <cell r="R498">
            <v>48463.26</v>
          </cell>
          <cell r="S498" t="str">
            <v>USD</v>
          </cell>
          <cell r="T498" t="str">
            <v>DECEMBER, 2005</v>
          </cell>
          <cell r="U498">
            <v>38615</v>
          </cell>
          <cell r="V498" t="str">
            <v>ZENITH/007253</v>
          </cell>
          <cell r="W498" t="str">
            <v/>
          </cell>
          <cell r="Y498">
            <v>48463.26</v>
          </cell>
          <cell r="Z498">
            <v>0</v>
          </cell>
          <cell r="AA498">
            <v>0</v>
          </cell>
          <cell r="AB498">
            <v>0</v>
          </cell>
          <cell r="AC498">
            <v>0</v>
          </cell>
        </row>
        <row r="499">
          <cell r="D499">
            <v>38618</v>
          </cell>
          <cell r="F499" t="str">
            <v>FIRST</v>
          </cell>
          <cell r="G499" t="str">
            <v>DANA PLAST LIMITED</v>
          </cell>
          <cell r="H499" t="str">
            <v xml:space="preserve">VARIOUS DOMESTIC FINISHED PLASTICS ARTICLES </v>
          </cell>
          <cell r="I499" t="str">
            <v>39.23.10.00</v>
          </cell>
          <cell r="J499" t="str">
            <v>SEPTEMBER, 2005</v>
          </cell>
          <cell r="K499" t="str">
            <v>CONGO, REPUBLIC OF THE</v>
          </cell>
          <cell r="L499" t="str">
            <v>APAPA PORT</v>
          </cell>
          <cell r="M499">
            <v>16.2</v>
          </cell>
          <cell r="N499" t="str">
            <v>FIRST</v>
          </cell>
          <cell r="O499">
            <v>43241</v>
          </cell>
          <cell r="P499">
            <v>10810.25</v>
          </cell>
          <cell r="Q499">
            <v>32430.75</v>
          </cell>
          <cell r="R499">
            <v>33390</v>
          </cell>
          <cell r="S499" t="str">
            <v>USD</v>
          </cell>
          <cell r="T499" t="str">
            <v>DECEMBER, 2005</v>
          </cell>
          <cell r="U499">
            <v>38610</v>
          </cell>
          <cell r="V499" t="str">
            <v>FBN/0050950</v>
          </cell>
          <cell r="W499" t="str">
            <v/>
          </cell>
          <cell r="Y499">
            <v>33390</v>
          </cell>
          <cell r="Z499">
            <v>0</v>
          </cell>
          <cell r="AA499">
            <v>0</v>
          </cell>
          <cell r="AB499">
            <v>0</v>
          </cell>
          <cell r="AC499">
            <v>0</v>
          </cell>
        </row>
        <row r="500">
          <cell r="D500">
            <v>38621</v>
          </cell>
          <cell r="F500" t="str">
            <v>NBM</v>
          </cell>
          <cell r="G500" t="str">
            <v>ALKEM NIGERIA LIMITED</v>
          </cell>
          <cell r="H500" t="str">
            <v>POLYESTER STAPLE FIBRE</v>
          </cell>
          <cell r="I500" t="str">
            <v>55.03.20.00</v>
          </cell>
          <cell r="J500" t="str">
            <v>SEPTEMBER, 2005</v>
          </cell>
          <cell r="K500" t="str">
            <v>UNITED KINGDOM</v>
          </cell>
          <cell r="L500" t="str">
            <v>APAPA PORT</v>
          </cell>
          <cell r="M500">
            <v>56.1</v>
          </cell>
          <cell r="N500" t="str">
            <v>ZENITH</v>
          </cell>
          <cell r="O500">
            <v>86934</v>
          </cell>
          <cell r="P500">
            <v>21733.5</v>
          </cell>
          <cell r="Q500">
            <v>65200.5</v>
          </cell>
          <cell r="R500">
            <v>38418.910000000003</v>
          </cell>
          <cell r="S500" t="str">
            <v>GBP</v>
          </cell>
          <cell r="T500" t="str">
            <v>DECEMBER, 2005</v>
          </cell>
          <cell r="U500">
            <v>38617</v>
          </cell>
          <cell r="V500" t="str">
            <v>ZENITH/005028</v>
          </cell>
          <cell r="W500" t="str">
            <v/>
          </cell>
          <cell r="Y500">
            <v>0</v>
          </cell>
          <cell r="Z500">
            <v>0</v>
          </cell>
          <cell r="AA500">
            <v>38418.910000000003</v>
          </cell>
          <cell r="AB500">
            <v>0</v>
          </cell>
          <cell r="AC500">
            <v>0</v>
          </cell>
        </row>
        <row r="501">
          <cell r="D501">
            <v>38621</v>
          </cell>
          <cell r="F501" t="str">
            <v>INMB</v>
          </cell>
          <cell r="G501" t="str">
            <v>BANARLY (NIGERIA) LIMITED</v>
          </cell>
          <cell r="H501" t="str">
            <v xml:space="preserve">FROZEN SHRIMPS TIGER AND WHITE AND CUTTLE FISH </v>
          </cell>
          <cell r="I501" t="str">
            <v>03.06.13.00</v>
          </cell>
          <cell r="J501" t="str">
            <v>SEPTEMBER, 2005</v>
          </cell>
          <cell r="K501" t="str">
            <v>NETHERLANDS</v>
          </cell>
          <cell r="L501" t="str">
            <v>APAPA PORT</v>
          </cell>
          <cell r="M501">
            <v>25.2</v>
          </cell>
          <cell r="N501" t="str">
            <v>ZENITH</v>
          </cell>
          <cell r="O501">
            <v>181169.98</v>
          </cell>
          <cell r="P501">
            <v>45292.495000000003</v>
          </cell>
          <cell r="Q501">
            <v>135877.48499999999</v>
          </cell>
          <cell r="R501">
            <v>139899.6</v>
          </cell>
          <cell r="S501" t="str">
            <v>USD</v>
          </cell>
          <cell r="T501" t="str">
            <v>DECEMBER, 2005</v>
          </cell>
          <cell r="U501">
            <v>38614</v>
          </cell>
          <cell r="V501" t="str">
            <v>ZENITH/003789</v>
          </cell>
          <cell r="W501" t="str">
            <v/>
          </cell>
          <cell r="Y501">
            <v>139899.6</v>
          </cell>
          <cell r="Z501">
            <v>0</v>
          </cell>
          <cell r="AA501">
            <v>0</v>
          </cell>
          <cell r="AB501">
            <v>0</v>
          </cell>
          <cell r="AC501">
            <v>0</v>
          </cell>
        </row>
        <row r="502">
          <cell r="D502">
            <v>38621</v>
          </cell>
          <cell r="F502" t="str">
            <v>ECO</v>
          </cell>
          <cell r="G502" t="str">
            <v>UNILEVER NIGERIA PLC</v>
          </cell>
          <cell r="H502" t="str">
            <v>RED CLOSE-UP FAMILY TOOTHPASTE PROMO</v>
          </cell>
          <cell r="I502" t="str">
            <v>33.06.10.00</v>
          </cell>
          <cell r="J502" t="str">
            <v>SEPTEMBER, 2005</v>
          </cell>
          <cell r="K502" t="str">
            <v>GHANA</v>
          </cell>
          <cell r="L502" t="str">
            <v>IDI-IROKO BORDER</v>
          </cell>
          <cell r="M502">
            <v>55.3</v>
          </cell>
          <cell r="N502" t="str">
            <v>AFRIBANK</v>
          </cell>
          <cell r="O502">
            <v>176737.44</v>
          </cell>
          <cell r="P502">
            <v>44184.36</v>
          </cell>
          <cell r="Q502">
            <v>132553.07999999999</v>
          </cell>
          <cell r="R502">
            <v>133891.70000000001</v>
          </cell>
          <cell r="S502" t="str">
            <v>USD</v>
          </cell>
          <cell r="T502" t="str">
            <v>DECEMBER, 2005</v>
          </cell>
          <cell r="U502">
            <v>38615</v>
          </cell>
          <cell r="V502" t="str">
            <v>AFRIBANK/AF000157</v>
          </cell>
          <cell r="W502" t="str">
            <v/>
          </cell>
          <cell r="Y502">
            <v>133891.70000000001</v>
          </cell>
          <cell r="Z502">
            <v>0</v>
          </cell>
          <cell r="AA502">
            <v>0</v>
          </cell>
          <cell r="AB502">
            <v>0</v>
          </cell>
          <cell r="AC502">
            <v>0</v>
          </cell>
        </row>
        <row r="503">
          <cell r="D503">
            <v>38621</v>
          </cell>
          <cell r="F503" t="str">
            <v>MAGNUM</v>
          </cell>
          <cell r="G503" t="str">
            <v>UNITED FISHERIES LIMITED</v>
          </cell>
          <cell r="H503" t="str">
            <v>FROZEN SHRIMPS</v>
          </cell>
          <cell r="I503" t="str">
            <v>03.06.13.00</v>
          </cell>
          <cell r="J503" t="str">
            <v>SEPTEMBER, 2005</v>
          </cell>
          <cell r="K503" t="str">
            <v>FRANCE</v>
          </cell>
          <cell r="L503" t="str">
            <v>APAPA PORT</v>
          </cell>
          <cell r="M503">
            <v>21.4</v>
          </cell>
          <cell r="N503" t="str">
            <v>NUB</v>
          </cell>
          <cell r="O503">
            <v>88899.67</v>
          </cell>
          <cell r="P503">
            <v>22224.9175</v>
          </cell>
          <cell r="Q503">
            <v>66674.752500000002</v>
          </cell>
          <cell r="R503">
            <v>69611.399999999994</v>
          </cell>
          <cell r="S503" t="str">
            <v>USD</v>
          </cell>
          <cell r="T503" t="str">
            <v>DECEMBER, 2005</v>
          </cell>
          <cell r="U503">
            <v>38616</v>
          </cell>
          <cell r="V503" t="str">
            <v>NUB/00097</v>
          </cell>
          <cell r="W503" t="str">
            <v/>
          </cell>
          <cell r="Y503">
            <v>69611.399999999994</v>
          </cell>
          <cell r="Z503">
            <v>0</v>
          </cell>
          <cell r="AA503">
            <v>0</v>
          </cell>
          <cell r="AB503">
            <v>0</v>
          </cell>
          <cell r="AC503">
            <v>0</v>
          </cell>
        </row>
        <row r="504">
          <cell r="D504">
            <v>38621</v>
          </cell>
          <cell r="F504" t="str">
            <v>ECO</v>
          </cell>
          <cell r="G504" t="str">
            <v>SUN AND SAND INDUSTRIES LIMITED</v>
          </cell>
          <cell r="H504" t="str">
            <v>ALUMINIUM ALLOY/INGOT</v>
          </cell>
          <cell r="I504" t="str">
            <v>76.01.20.00</v>
          </cell>
          <cell r="J504" t="str">
            <v>SEPTEMBER, 2005</v>
          </cell>
          <cell r="K504" t="str">
            <v>UNITED ARAB EMIRATES (UAE)</v>
          </cell>
          <cell r="L504" t="str">
            <v>APAPA PORT</v>
          </cell>
          <cell r="M504">
            <v>52.216000000000001</v>
          </cell>
          <cell r="N504" t="str">
            <v>ZENITH</v>
          </cell>
          <cell r="O504">
            <v>126448.98</v>
          </cell>
          <cell r="P504">
            <v>31612.244999999999</v>
          </cell>
          <cell r="Q504">
            <v>94836.735000000001</v>
          </cell>
          <cell r="R504">
            <v>97644</v>
          </cell>
          <cell r="S504" t="str">
            <v>USD</v>
          </cell>
          <cell r="T504" t="str">
            <v>DECEMBER, 2005</v>
          </cell>
          <cell r="U504">
            <v>38618</v>
          </cell>
          <cell r="V504" t="str">
            <v>ZENITH/005827</v>
          </cell>
          <cell r="W504" t="str">
            <v/>
          </cell>
          <cell r="Y504">
            <v>97644</v>
          </cell>
          <cell r="Z504">
            <v>0</v>
          </cell>
          <cell r="AA504">
            <v>0</v>
          </cell>
          <cell r="AB504">
            <v>0</v>
          </cell>
          <cell r="AC504">
            <v>0</v>
          </cell>
        </row>
        <row r="505">
          <cell r="D505">
            <v>38621</v>
          </cell>
          <cell r="F505" t="str">
            <v>OMEGA</v>
          </cell>
          <cell r="G505" t="str">
            <v>WAN WOOD NIGERIA LIMITED</v>
          </cell>
          <cell r="H505" t="str">
            <v>PROCESSED WOOD STRIPS( SEMI-IROKO)</v>
          </cell>
          <cell r="I505" t="str">
            <v>44.09.00.00</v>
          </cell>
          <cell r="J505" t="str">
            <v>SEPTEMBER, 2005</v>
          </cell>
          <cell r="K505" t="str">
            <v>ITALY</v>
          </cell>
          <cell r="L505" t="str">
            <v>TINCAN ISLAND</v>
          </cell>
          <cell r="M505">
            <v>18</v>
          </cell>
          <cell r="N505" t="str">
            <v>OCEANIC</v>
          </cell>
          <cell r="O505">
            <v>8320</v>
          </cell>
          <cell r="P505">
            <v>2080</v>
          </cell>
          <cell r="Q505">
            <v>6240</v>
          </cell>
          <cell r="R505">
            <v>6460</v>
          </cell>
          <cell r="S505" t="str">
            <v>USD</v>
          </cell>
          <cell r="T505" t="str">
            <v>DECEMBER, 2005</v>
          </cell>
          <cell r="U505">
            <v>38615</v>
          </cell>
          <cell r="V505" t="str">
            <v>OCEANIC/A 0082469</v>
          </cell>
          <cell r="W505" t="str">
            <v/>
          </cell>
          <cell r="Y505">
            <v>6460</v>
          </cell>
          <cell r="Z505">
            <v>0</v>
          </cell>
          <cell r="AA505">
            <v>0</v>
          </cell>
          <cell r="AB505">
            <v>0</v>
          </cell>
          <cell r="AC505">
            <v>0</v>
          </cell>
        </row>
        <row r="506">
          <cell r="D506">
            <v>38621</v>
          </cell>
          <cell r="F506" t="str">
            <v>CHARTERED</v>
          </cell>
          <cell r="G506" t="str">
            <v>MICROFEED NIGERIA LIMITED</v>
          </cell>
          <cell r="H506" t="str">
            <v>PROCESSED WOOD PRODUCTS (IROKO)</v>
          </cell>
          <cell r="I506" t="str">
            <v>44.09.00.00</v>
          </cell>
          <cell r="J506" t="str">
            <v>SEPTEMBER, 2005</v>
          </cell>
          <cell r="K506" t="str">
            <v>ITALY</v>
          </cell>
          <cell r="L506" t="str">
            <v>TINCAN ISLAND</v>
          </cell>
          <cell r="M506">
            <v>18</v>
          </cell>
          <cell r="N506" t="str">
            <v>PRUDENT</v>
          </cell>
          <cell r="O506">
            <v>23185</v>
          </cell>
          <cell r="P506">
            <v>5796.25</v>
          </cell>
          <cell r="Q506">
            <v>17388.75</v>
          </cell>
          <cell r="R506">
            <v>17901</v>
          </cell>
          <cell r="S506" t="str">
            <v>USD</v>
          </cell>
          <cell r="T506" t="str">
            <v>DECEMBER, 2005</v>
          </cell>
          <cell r="U506">
            <v>38611</v>
          </cell>
          <cell r="V506" t="str">
            <v>DBL/2640131</v>
          </cell>
          <cell r="W506" t="str">
            <v/>
          </cell>
          <cell r="Y506">
            <v>17901</v>
          </cell>
          <cell r="Z506">
            <v>0</v>
          </cell>
          <cell r="AA506">
            <v>0</v>
          </cell>
          <cell r="AB506">
            <v>0</v>
          </cell>
          <cell r="AC506">
            <v>0</v>
          </cell>
        </row>
        <row r="507">
          <cell r="D507">
            <v>38621</v>
          </cell>
          <cell r="F507" t="str">
            <v>OMEGA</v>
          </cell>
          <cell r="G507" t="str">
            <v>OVERLAND TECHNICAL COMPANY LIMITED</v>
          </cell>
          <cell r="H507" t="str">
            <v>FINISHED WOODEN PARQUET FLOORING ELEMENTS (APA-DOUSSIE)</v>
          </cell>
          <cell r="I507" t="str">
            <v>44.09.00.00</v>
          </cell>
          <cell r="J507" t="str">
            <v>SEPTEMBER, 2005</v>
          </cell>
          <cell r="K507" t="str">
            <v>ITALY</v>
          </cell>
          <cell r="L507" t="str">
            <v>TINCAN ISLAND</v>
          </cell>
          <cell r="M507">
            <v>36</v>
          </cell>
          <cell r="N507" t="str">
            <v>UBA</v>
          </cell>
          <cell r="O507">
            <v>47708.7</v>
          </cell>
          <cell r="P507">
            <v>11927.174999999999</v>
          </cell>
          <cell r="Q507">
            <v>35781.525000000001</v>
          </cell>
          <cell r="R507">
            <v>35871.199999999997</v>
          </cell>
          <cell r="S507" t="str">
            <v>USD</v>
          </cell>
          <cell r="T507" t="str">
            <v>DECEMBER, 2005</v>
          </cell>
          <cell r="U507">
            <v>38610</v>
          </cell>
          <cell r="V507" t="str">
            <v>UBA/0000634</v>
          </cell>
          <cell r="W507" t="str">
            <v>UBA/0000633</v>
          </cell>
          <cell r="Y507">
            <v>35871.199999999997</v>
          </cell>
          <cell r="Z507">
            <v>0</v>
          </cell>
          <cell r="AA507">
            <v>0</v>
          </cell>
          <cell r="AB507">
            <v>0</v>
          </cell>
          <cell r="AC507">
            <v>0</v>
          </cell>
        </row>
        <row r="508">
          <cell r="D508">
            <v>38621</v>
          </cell>
          <cell r="F508" t="str">
            <v>CHARTERED</v>
          </cell>
          <cell r="G508" t="str">
            <v>MICROFEED NIGERIA LIMITED</v>
          </cell>
          <cell r="H508" t="str">
            <v>PROCESSED WOOD PRODUCTS (APA)</v>
          </cell>
          <cell r="I508" t="str">
            <v>44.09.00.00</v>
          </cell>
          <cell r="J508" t="str">
            <v>SEPTEMBER, 2005</v>
          </cell>
          <cell r="K508" t="str">
            <v>ITALY</v>
          </cell>
          <cell r="L508" t="str">
            <v>TINCAN ISLAND</v>
          </cell>
          <cell r="M508">
            <v>18</v>
          </cell>
          <cell r="N508" t="str">
            <v>DIAMOND</v>
          </cell>
          <cell r="O508">
            <v>27860</v>
          </cell>
          <cell r="P508">
            <v>6965</v>
          </cell>
          <cell r="Q508">
            <v>20895</v>
          </cell>
          <cell r="R508">
            <v>21511</v>
          </cell>
          <cell r="S508" t="str">
            <v>USD</v>
          </cell>
          <cell r="T508" t="str">
            <v>DECEMBER, 2005</v>
          </cell>
          <cell r="U508">
            <v>38611</v>
          </cell>
          <cell r="V508" t="str">
            <v>DBL/2640132</v>
          </cell>
          <cell r="W508" t="str">
            <v/>
          </cell>
          <cell r="Y508">
            <v>21511</v>
          </cell>
          <cell r="Z508">
            <v>0</v>
          </cell>
          <cell r="AA508">
            <v>0</v>
          </cell>
          <cell r="AB508">
            <v>0</v>
          </cell>
          <cell r="AC508">
            <v>0</v>
          </cell>
        </row>
        <row r="509">
          <cell r="D509">
            <v>38621</v>
          </cell>
          <cell r="F509" t="str">
            <v>CHARTERED</v>
          </cell>
          <cell r="G509" t="str">
            <v>UNITED FISHERIES LIMITED</v>
          </cell>
          <cell r="H509" t="str">
            <v>FROZEN SHRIMPS AND CRABS</v>
          </cell>
          <cell r="I509" t="str">
            <v>03.06.13.00</v>
          </cell>
          <cell r="J509" t="str">
            <v>SEPTEMBER, 2005</v>
          </cell>
          <cell r="K509" t="str">
            <v>NETHERLANDS</v>
          </cell>
          <cell r="L509" t="str">
            <v>APAPA PORT</v>
          </cell>
          <cell r="M509">
            <v>8.8000000000000007</v>
          </cell>
          <cell r="N509" t="str">
            <v>NUB</v>
          </cell>
          <cell r="O509">
            <v>39645.64</v>
          </cell>
          <cell r="P509">
            <v>9911.41</v>
          </cell>
          <cell r="Q509">
            <v>29734.23</v>
          </cell>
          <cell r="R509">
            <v>30592.2</v>
          </cell>
          <cell r="S509" t="str">
            <v>USD</v>
          </cell>
          <cell r="T509" t="str">
            <v>DECEMBER, 2005</v>
          </cell>
          <cell r="U509">
            <v>38617</v>
          </cell>
          <cell r="V509" t="str">
            <v>NUB/00098</v>
          </cell>
          <cell r="W509" t="str">
            <v/>
          </cell>
          <cell r="Y509">
            <v>30592.2</v>
          </cell>
          <cell r="Z509">
            <v>0</v>
          </cell>
          <cell r="AA509">
            <v>0</v>
          </cell>
          <cell r="AB509">
            <v>0</v>
          </cell>
          <cell r="AC509">
            <v>0</v>
          </cell>
        </row>
        <row r="510">
          <cell r="D510">
            <v>38621</v>
          </cell>
          <cell r="F510" t="str">
            <v>DIAMOND</v>
          </cell>
          <cell r="G510" t="str">
            <v>OLAM NIGERIA LIMITED</v>
          </cell>
          <cell r="H510" t="str">
            <v>NIGERIAN RAW COTTON LINT</v>
          </cell>
          <cell r="I510" t="str">
            <v>52.01.00.00</v>
          </cell>
          <cell r="J510" t="str">
            <v>SEPTEMBER, 2005</v>
          </cell>
          <cell r="K510" t="str">
            <v>BANGLADESH</v>
          </cell>
          <cell r="L510" t="str">
            <v>APAPA PORT</v>
          </cell>
          <cell r="M510">
            <v>211.8</v>
          </cell>
          <cell r="N510" t="str">
            <v>DIAMOND</v>
          </cell>
          <cell r="O510">
            <v>271950</v>
          </cell>
          <cell r="P510">
            <v>67987.5</v>
          </cell>
          <cell r="Q510">
            <v>203962.5</v>
          </cell>
          <cell r="R510">
            <v>209790</v>
          </cell>
          <cell r="S510" t="str">
            <v>USD</v>
          </cell>
          <cell r="T510" t="str">
            <v>DECEMBER, 2005</v>
          </cell>
          <cell r="U510">
            <v>38609</v>
          </cell>
          <cell r="V510" t="str">
            <v>DBL/0002175</v>
          </cell>
          <cell r="W510" t="str">
            <v/>
          </cell>
          <cell r="Y510">
            <v>209790</v>
          </cell>
          <cell r="Z510">
            <v>0</v>
          </cell>
          <cell r="AA510">
            <v>0</v>
          </cell>
          <cell r="AB510">
            <v>0</v>
          </cell>
          <cell r="AC510">
            <v>0</v>
          </cell>
        </row>
        <row r="511">
          <cell r="D511">
            <v>38621</v>
          </cell>
          <cell r="F511" t="str">
            <v>CHARTERED</v>
          </cell>
          <cell r="G511" t="str">
            <v>MICROFEED NIGERIA LIMITED</v>
          </cell>
          <cell r="H511" t="str">
            <v>PROCESSED WOOD PRODUCT (IROKO)</v>
          </cell>
          <cell r="I511" t="str">
            <v>44.09.00.00</v>
          </cell>
          <cell r="J511" t="str">
            <v>SEPTEMBER, 2005</v>
          </cell>
          <cell r="K511" t="str">
            <v>PORTUGAL</v>
          </cell>
          <cell r="L511" t="str">
            <v>TINCAN ISLAND</v>
          </cell>
          <cell r="M511">
            <v>18</v>
          </cell>
          <cell r="N511" t="str">
            <v>DIAMOND</v>
          </cell>
          <cell r="O511">
            <v>25293.3</v>
          </cell>
          <cell r="P511">
            <v>6323.3249999999998</v>
          </cell>
          <cell r="Q511">
            <v>18969.974999999999</v>
          </cell>
          <cell r="R511">
            <v>19530</v>
          </cell>
          <cell r="S511" t="str">
            <v>USD</v>
          </cell>
          <cell r="T511" t="str">
            <v>DECEMBER, 2005</v>
          </cell>
          <cell r="U511">
            <v>38617</v>
          </cell>
          <cell r="V511" t="str">
            <v>DBL/2636094</v>
          </cell>
          <cell r="W511" t="str">
            <v/>
          </cell>
          <cell r="Y511">
            <v>19530</v>
          </cell>
          <cell r="Z511">
            <v>0</v>
          </cell>
          <cell r="AA511">
            <v>0</v>
          </cell>
          <cell r="AB511">
            <v>0</v>
          </cell>
          <cell r="AC511">
            <v>0</v>
          </cell>
        </row>
        <row r="512">
          <cell r="D512">
            <v>38621</v>
          </cell>
          <cell r="F512" t="str">
            <v>ECO</v>
          </cell>
          <cell r="G512" t="str">
            <v>SUN AND SAND INDUSTRIES LIMITED</v>
          </cell>
          <cell r="H512" t="str">
            <v>ALUMINIUM ALLOY/INGOT</v>
          </cell>
          <cell r="I512" t="str">
            <v>76.01.20.00</v>
          </cell>
          <cell r="J512" t="str">
            <v>SEPTEMBER, 2005</v>
          </cell>
          <cell r="K512" t="str">
            <v>UNITED ARAB EMIRATES (UAE)</v>
          </cell>
          <cell r="L512" t="str">
            <v>APAPA PORT</v>
          </cell>
          <cell r="M512">
            <v>52.5</v>
          </cell>
          <cell r="N512" t="str">
            <v>ZENITH</v>
          </cell>
          <cell r="O512">
            <v>125769.11</v>
          </cell>
          <cell r="P512">
            <v>31442.2775</v>
          </cell>
          <cell r="Q512">
            <v>94326.832500000004</v>
          </cell>
          <cell r="R512">
            <v>97119</v>
          </cell>
          <cell r="S512" t="str">
            <v>USD</v>
          </cell>
          <cell r="T512" t="str">
            <v>DECEMBER, 2005</v>
          </cell>
          <cell r="U512">
            <v>38616</v>
          </cell>
          <cell r="V512" t="str">
            <v>ZENITH/005818</v>
          </cell>
          <cell r="W512" t="str">
            <v/>
          </cell>
          <cell r="Y512">
            <v>97119</v>
          </cell>
          <cell r="Z512">
            <v>0</v>
          </cell>
          <cell r="AA512">
            <v>0</v>
          </cell>
          <cell r="AB512">
            <v>0</v>
          </cell>
          <cell r="AC512">
            <v>0</v>
          </cell>
        </row>
        <row r="513">
          <cell r="D513">
            <v>38621</v>
          </cell>
          <cell r="F513" t="str">
            <v>SCB</v>
          </cell>
          <cell r="G513" t="str">
            <v>ALKEM NIGERIA LIMITED</v>
          </cell>
          <cell r="H513" t="str">
            <v>POLYESTER STAPLE FIBRE</v>
          </cell>
          <cell r="I513" t="str">
            <v>55.03.20.00</v>
          </cell>
          <cell r="J513" t="str">
            <v>SEPTEMBER, 2005</v>
          </cell>
          <cell r="K513" t="str">
            <v>GERMANY</v>
          </cell>
          <cell r="L513" t="str">
            <v>APAPA PORT</v>
          </cell>
          <cell r="M513">
            <v>85.7</v>
          </cell>
          <cell r="N513" t="str">
            <v>ZENITH</v>
          </cell>
          <cell r="O513">
            <v>233053.49</v>
          </cell>
          <cell r="P513">
            <v>58263.372499999998</v>
          </cell>
          <cell r="Q513">
            <v>174790.11749999999</v>
          </cell>
          <cell r="R513">
            <v>93599.32</v>
          </cell>
          <cell r="S513" t="str">
            <v>EUR</v>
          </cell>
          <cell r="T513" t="str">
            <v>DECEMBER, 2005</v>
          </cell>
          <cell r="U513">
            <v>38617</v>
          </cell>
          <cell r="V513" t="str">
            <v>ZENITH/005273</v>
          </cell>
          <cell r="W513" t="str">
            <v/>
          </cell>
          <cell r="Y513">
            <v>0</v>
          </cell>
          <cell r="Z513">
            <v>93599.32</v>
          </cell>
          <cell r="AA513">
            <v>0</v>
          </cell>
          <cell r="AB513">
            <v>0</v>
          </cell>
          <cell r="AC513">
            <v>0</v>
          </cell>
        </row>
        <row r="514">
          <cell r="D514">
            <v>38621</v>
          </cell>
          <cell r="F514" t="str">
            <v>SCB</v>
          </cell>
          <cell r="G514" t="str">
            <v>ALKEM NIGERIA LIMITED</v>
          </cell>
          <cell r="H514" t="str">
            <v>POLYESTER STAPLE FIBRE</v>
          </cell>
          <cell r="I514" t="str">
            <v>55.03.20.00</v>
          </cell>
          <cell r="J514" t="str">
            <v>SEPTEMBER, 2005</v>
          </cell>
          <cell r="K514" t="str">
            <v>GERMANY</v>
          </cell>
          <cell r="L514" t="str">
            <v>APAPA PORT</v>
          </cell>
          <cell r="M514">
            <v>107.7</v>
          </cell>
          <cell r="N514" t="str">
            <v>ZENITH</v>
          </cell>
          <cell r="O514">
            <v>275605.08</v>
          </cell>
          <cell r="P514">
            <v>68901.27</v>
          </cell>
          <cell r="Q514">
            <v>206703.81</v>
          </cell>
          <cell r="R514">
            <v>110688.96000000001</v>
          </cell>
          <cell r="S514" t="str">
            <v>EUR</v>
          </cell>
          <cell r="T514" t="str">
            <v>DECEMBER, 2005</v>
          </cell>
          <cell r="U514">
            <v>38617</v>
          </cell>
          <cell r="V514" t="str">
            <v>ZENITH/005271</v>
          </cell>
          <cell r="W514" t="str">
            <v/>
          </cell>
          <cell r="Y514">
            <v>0</v>
          </cell>
          <cell r="Z514">
            <v>110688.96000000001</v>
          </cell>
          <cell r="AA514">
            <v>0</v>
          </cell>
          <cell r="AB514">
            <v>0</v>
          </cell>
          <cell r="AC514">
            <v>0</v>
          </cell>
        </row>
        <row r="515">
          <cell r="D515">
            <v>38621</v>
          </cell>
          <cell r="F515" t="str">
            <v>CHARTERED</v>
          </cell>
          <cell r="G515" t="str">
            <v>MICROFEED NIGERIA LIMITED</v>
          </cell>
          <cell r="H515" t="str">
            <v>PROCESSED WOOD PRODUCTS (IROKO)</v>
          </cell>
          <cell r="I515" t="str">
            <v>44.09.00.00</v>
          </cell>
          <cell r="J515" t="str">
            <v>SEPTEMBER, 2005</v>
          </cell>
          <cell r="K515" t="str">
            <v>ITALY</v>
          </cell>
          <cell r="L515" t="str">
            <v>TINCAN ISLAND</v>
          </cell>
          <cell r="M515">
            <v>18</v>
          </cell>
          <cell r="N515" t="str">
            <v>DIAMOND</v>
          </cell>
          <cell r="O515">
            <v>25216.89</v>
          </cell>
          <cell r="P515">
            <v>6304.2224999999999</v>
          </cell>
          <cell r="Q515">
            <v>18912.6675</v>
          </cell>
          <cell r="R515">
            <v>19471</v>
          </cell>
          <cell r="S515" t="str">
            <v>USD</v>
          </cell>
          <cell r="T515" t="str">
            <v>DECEMBER, 2005</v>
          </cell>
          <cell r="U515">
            <v>38617</v>
          </cell>
          <cell r="V515" t="str">
            <v>DBL/2636094</v>
          </cell>
          <cell r="W515" t="str">
            <v/>
          </cell>
          <cell r="Y515">
            <v>19471</v>
          </cell>
          <cell r="Z515">
            <v>0</v>
          </cell>
          <cell r="AA515">
            <v>0</v>
          </cell>
          <cell r="AB515">
            <v>0</v>
          </cell>
          <cell r="AC515">
            <v>0</v>
          </cell>
        </row>
        <row r="516">
          <cell r="D516">
            <v>38621</v>
          </cell>
          <cell r="F516" t="str">
            <v>CHARTERED</v>
          </cell>
          <cell r="G516" t="str">
            <v>MICROFEED NIGERIA LIMITED</v>
          </cell>
          <cell r="H516" t="str">
            <v>PROCESSED WOOD PRODUCTS (APA)</v>
          </cell>
          <cell r="I516" t="str">
            <v>44.09.00.00</v>
          </cell>
          <cell r="J516" t="str">
            <v>SEPTEMBER, 2005</v>
          </cell>
          <cell r="K516" t="str">
            <v>FRANCE</v>
          </cell>
          <cell r="L516" t="str">
            <v>TINCAN ISLAND</v>
          </cell>
          <cell r="M516">
            <v>18</v>
          </cell>
          <cell r="N516" t="str">
            <v>DIAMOND</v>
          </cell>
          <cell r="O516">
            <v>26615</v>
          </cell>
          <cell r="P516">
            <v>6653.75</v>
          </cell>
          <cell r="Q516">
            <v>19961.25</v>
          </cell>
          <cell r="R516">
            <v>20549</v>
          </cell>
          <cell r="S516" t="str">
            <v>USD</v>
          </cell>
          <cell r="T516" t="str">
            <v>DECEMBER, 2005</v>
          </cell>
          <cell r="U516">
            <v>38611</v>
          </cell>
          <cell r="V516" t="str">
            <v>DBL/2640129</v>
          </cell>
          <cell r="W516" t="str">
            <v/>
          </cell>
          <cell r="Y516">
            <v>20549</v>
          </cell>
          <cell r="Z516">
            <v>0</v>
          </cell>
          <cell r="AA516">
            <v>0</v>
          </cell>
          <cell r="AB516">
            <v>0</v>
          </cell>
          <cell r="AC516">
            <v>0</v>
          </cell>
        </row>
        <row r="517">
          <cell r="D517">
            <v>38621</v>
          </cell>
          <cell r="F517" t="str">
            <v>CHARTERED</v>
          </cell>
          <cell r="G517" t="str">
            <v>MICROFEED NIGERIA LIMITED</v>
          </cell>
          <cell r="H517" t="str">
            <v>PROCESSED WOOD PRODUCT (IROKO)</v>
          </cell>
          <cell r="I517" t="str">
            <v>44.09.00.00</v>
          </cell>
          <cell r="J517" t="str">
            <v>SEPTEMBER, 2005</v>
          </cell>
          <cell r="K517" t="str">
            <v>INDONESIA</v>
          </cell>
          <cell r="L517" t="str">
            <v>TINCAN ISLAND</v>
          </cell>
          <cell r="M517">
            <v>18</v>
          </cell>
          <cell r="N517" t="str">
            <v>DIAMOND</v>
          </cell>
          <cell r="O517">
            <v>25171.56</v>
          </cell>
          <cell r="P517">
            <v>6292.89</v>
          </cell>
          <cell r="Q517">
            <v>18878.669999999998</v>
          </cell>
          <cell r="R517">
            <v>19436</v>
          </cell>
          <cell r="S517" t="str">
            <v>USD</v>
          </cell>
          <cell r="T517" t="str">
            <v>DECEMBER, 2005</v>
          </cell>
          <cell r="U517">
            <v>38617</v>
          </cell>
          <cell r="V517" t="str">
            <v>DBL/2636094</v>
          </cell>
          <cell r="W517" t="str">
            <v/>
          </cell>
          <cell r="Y517">
            <v>19436</v>
          </cell>
          <cell r="Z517">
            <v>0</v>
          </cell>
          <cell r="AA517">
            <v>0</v>
          </cell>
          <cell r="AB517">
            <v>0</v>
          </cell>
          <cell r="AC517">
            <v>0</v>
          </cell>
        </row>
        <row r="518">
          <cell r="D518">
            <v>38621</v>
          </cell>
          <cell r="F518" t="str">
            <v>UBA</v>
          </cell>
          <cell r="G518" t="str">
            <v>AWA HOLDINGS LIMITED</v>
          </cell>
          <cell r="H518" t="str">
            <v>ZIRCON SAND</v>
          </cell>
          <cell r="I518" t="str">
            <v>26.15.10.00</v>
          </cell>
          <cell r="J518" t="str">
            <v>SEPTEMBER, 2005</v>
          </cell>
          <cell r="K518" t="str">
            <v>INDIA</v>
          </cell>
          <cell r="L518" t="str">
            <v>APAPA PORT</v>
          </cell>
          <cell r="M518">
            <v>28.7</v>
          </cell>
          <cell r="N518" t="str">
            <v>ZENITH</v>
          </cell>
          <cell r="O518">
            <v>5801.6</v>
          </cell>
          <cell r="P518">
            <v>1450.4</v>
          </cell>
          <cell r="Q518">
            <v>4351.2</v>
          </cell>
          <cell r="R518">
            <v>4480</v>
          </cell>
          <cell r="S518" t="str">
            <v>USD</v>
          </cell>
          <cell r="T518" t="str">
            <v>DECEMBER, 2005</v>
          </cell>
          <cell r="U518">
            <v>38618</v>
          </cell>
          <cell r="V518" t="str">
            <v>ZENITH/005825</v>
          </cell>
          <cell r="W518" t="str">
            <v/>
          </cell>
          <cell r="Y518">
            <v>4480</v>
          </cell>
          <cell r="Z518">
            <v>0</v>
          </cell>
          <cell r="AA518">
            <v>0</v>
          </cell>
          <cell r="AB518">
            <v>0</v>
          </cell>
          <cell r="AC518">
            <v>0</v>
          </cell>
        </row>
        <row r="519">
          <cell r="D519">
            <v>38621</v>
          </cell>
          <cell r="F519" t="str">
            <v>ECO</v>
          </cell>
          <cell r="G519" t="str">
            <v>UNILEVER NIGERIA PLC</v>
          </cell>
          <cell r="H519" t="str">
            <v>PEPSODENT GERMICHECK TOOTHPASTE (50*135G)</v>
          </cell>
          <cell r="I519" t="str">
            <v>33.06.10.00</v>
          </cell>
          <cell r="J519" t="str">
            <v>SEPTEMBER, 2005</v>
          </cell>
          <cell r="K519" t="str">
            <v>GHANA</v>
          </cell>
          <cell r="L519" t="str">
            <v>IDI-IROKO BORDER</v>
          </cell>
          <cell r="M519">
            <v>52.8</v>
          </cell>
          <cell r="N519" t="str">
            <v>AFRIBANK</v>
          </cell>
          <cell r="O519">
            <v>119840.16</v>
          </cell>
          <cell r="P519">
            <v>29960.04</v>
          </cell>
          <cell r="Q519">
            <v>89880.12</v>
          </cell>
          <cell r="R519">
            <v>90788</v>
          </cell>
          <cell r="S519" t="str">
            <v>USD</v>
          </cell>
          <cell r="T519" t="str">
            <v>DECEMBER, 2005</v>
          </cell>
          <cell r="U519">
            <v>38615</v>
          </cell>
          <cell r="V519" t="str">
            <v>AFRIBANK/AF 000156</v>
          </cell>
          <cell r="W519" t="str">
            <v/>
          </cell>
          <cell r="Y519">
            <v>90788</v>
          </cell>
          <cell r="Z519">
            <v>0</v>
          </cell>
          <cell r="AA519">
            <v>0</v>
          </cell>
          <cell r="AB519">
            <v>0</v>
          </cell>
          <cell r="AC519">
            <v>0</v>
          </cell>
        </row>
        <row r="520">
          <cell r="D520">
            <v>38621</v>
          </cell>
          <cell r="F520" t="str">
            <v>CHARTERED</v>
          </cell>
          <cell r="G520" t="str">
            <v>MICROFEED NIGERIA LIMITED</v>
          </cell>
          <cell r="H520" t="str">
            <v>PROCESSED WOOD PRODUCTS (APA)</v>
          </cell>
          <cell r="I520" t="str">
            <v>44.09.00.00</v>
          </cell>
          <cell r="J520" t="str">
            <v>SEPTEMBER, 2005</v>
          </cell>
          <cell r="K520" t="str">
            <v>ITALY</v>
          </cell>
          <cell r="L520" t="str">
            <v>TINCAN ISLAND</v>
          </cell>
          <cell r="M520">
            <v>18</v>
          </cell>
          <cell r="N520" t="str">
            <v>DIAMOND</v>
          </cell>
          <cell r="O520">
            <v>26523.65</v>
          </cell>
          <cell r="P520">
            <v>6630.9125000000004</v>
          </cell>
          <cell r="Q520">
            <v>19892.737499999999</v>
          </cell>
          <cell r="R520">
            <v>20480</v>
          </cell>
          <cell r="S520" t="str">
            <v>USD</v>
          </cell>
          <cell r="T520" t="str">
            <v>DECEMBER, 2005</v>
          </cell>
          <cell r="U520">
            <v>38617</v>
          </cell>
          <cell r="V520" t="str">
            <v>DBL/2636094</v>
          </cell>
          <cell r="W520" t="str">
            <v/>
          </cell>
          <cell r="Y520">
            <v>20480</v>
          </cell>
          <cell r="Z520">
            <v>0</v>
          </cell>
          <cell r="AA520">
            <v>0</v>
          </cell>
          <cell r="AB520">
            <v>0</v>
          </cell>
          <cell r="AC520">
            <v>0</v>
          </cell>
        </row>
        <row r="521">
          <cell r="D521">
            <v>38621</v>
          </cell>
          <cell r="F521" t="str">
            <v>CHARTERED</v>
          </cell>
          <cell r="G521" t="str">
            <v>MICROFEED NIGERIA LIMITED</v>
          </cell>
          <cell r="H521" t="str">
            <v>PROCESSED WOOD PRODUCTS (APA)</v>
          </cell>
          <cell r="I521" t="str">
            <v>44.09.00.00</v>
          </cell>
          <cell r="J521" t="str">
            <v>SEPTEMBER, 2005</v>
          </cell>
          <cell r="K521" t="str">
            <v>SINGAPORE</v>
          </cell>
          <cell r="L521" t="str">
            <v>TINCAN ISLAND</v>
          </cell>
          <cell r="M521">
            <v>18</v>
          </cell>
          <cell r="N521" t="str">
            <v>DIAMOND</v>
          </cell>
          <cell r="O521">
            <v>28065</v>
          </cell>
          <cell r="P521">
            <v>7016.25</v>
          </cell>
          <cell r="Q521">
            <v>21048.75</v>
          </cell>
          <cell r="R521">
            <v>21672</v>
          </cell>
          <cell r="S521" t="str">
            <v>USD</v>
          </cell>
          <cell r="T521" t="str">
            <v>DECEMBER, 2005</v>
          </cell>
          <cell r="U521">
            <v>38611</v>
          </cell>
          <cell r="V521" t="str">
            <v>DBL/2640130</v>
          </cell>
          <cell r="W521" t="str">
            <v/>
          </cell>
          <cell r="Y521">
            <v>21672</v>
          </cell>
          <cell r="Z521">
            <v>0</v>
          </cell>
          <cell r="AA521">
            <v>0</v>
          </cell>
          <cell r="AB521">
            <v>0</v>
          </cell>
          <cell r="AC521">
            <v>0</v>
          </cell>
        </row>
        <row r="522">
          <cell r="D522">
            <v>38621</v>
          </cell>
          <cell r="F522" t="str">
            <v>NIB</v>
          </cell>
          <cell r="G522" t="str">
            <v>GLOBE SPINNING MILLS (NIG) PLC</v>
          </cell>
          <cell r="H522" t="str">
            <v>NE 24/2 100% CARDED COTTON TFO YARN SOFT TWIST</v>
          </cell>
          <cell r="I522" t="str">
            <v>52.03.00.00</v>
          </cell>
          <cell r="J522" t="str">
            <v>SEPTEMBER, 2005</v>
          </cell>
          <cell r="K522" t="str">
            <v>PORTUGAL</v>
          </cell>
          <cell r="L522" t="str">
            <v>APAPA PORT</v>
          </cell>
          <cell r="M522">
            <v>16.7</v>
          </cell>
          <cell r="N522" t="str">
            <v>ZENITH</v>
          </cell>
          <cell r="O522">
            <v>42311.41</v>
          </cell>
          <cell r="P522">
            <v>10577.852500000001</v>
          </cell>
          <cell r="Q522">
            <v>31733.557499999999</v>
          </cell>
          <cell r="R522">
            <v>28128.34</v>
          </cell>
          <cell r="S522" t="str">
            <v>EUR</v>
          </cell>
          <cell r="T522" t="str">
            <v>DECEMBER, 2005</v>
          </cell>
          <cell r="U522">
            <v>38618</v>
          </cell>
          <cell r="V522" t="str">
            <v>ZENITH/004098</v>
          </cell>
          <cell r="W522" t="str">
            <v/>
          </cell>
          <cell r="Y522">
            <v>0</v>
          </cell>
          <cell r="Z522">
            <v>28128.34</v>
          </cell>
          <cell r="AA522">
            <v>0</v>
          </cell>
          <cell r="AB522">
            <v>0</v>
          </cell>
          <cell r="AC522">
            <v>0</v>
          </cell>
        </row>
        <row r="523">
          <cell r="D523">
            <v>38621</v>
          </cell>
          <cell r="F523" t="str">
            <v>NBM</v>
          </cell>
          <cell r="G523" t="str">
            <v>ALKEM NIGERIA LIMITED</v>
          </cell>
          <cell r="H523" t="str">
            <v>POLYESTER STAPLE FIBRE</v>
          </cell>
          <cell r="I523" t="str">
            <v>55.03.20.00</v>
          </cell>
          <cell r="J523" t="str">
            <v>SEPTEMBER, 2005</v>
          </cell>
          <cell r="K523" t="str">
            <v>GERMANY</v>
          </cell>
          <cell r="L523" t="str">
            <v>APAPA PORT</v>
          </cell>
          <cell r="M523">
            <v>21.6</v>
          </cell>
          <cell r="N523" t="str">
            <v>ZENITH</v>
          </cell>
          <cell r="O523">
            <v>59255.38</v>
          </cell>
          <cell r="P523">
            <v>14813.844999999999</v>
          </cell>
          <cell r="Q523">
            <v>44441.535000000003</v>
          </cell>
          <cell r="R523">
            <v>23798.240000000002</v>
          </cell>
          <cell r="S523" t="str">
            <v>EUR</v>
          </cell>
          <cell r="T523" t="str">
            <v>DECEMBER, 2005</v>
          </cell>
          <cell r="U523">
            <v>38617</v>
          </cell>
          <cell r="V523" t="str">
            <v>ZENITH/ 005269</v>
          </cell>
          <cell r="W523" t="str">
            <v/>
          </cell>
          <cell r="Y523">
            <v>0</v>
          </cell>
          <cell r="Z523">
            <v>23798.240000000002</v>
          </cell>
          <cell r="AA523">
            <v>0</v>
          </cell>
          <cell r="AB523">
            <v>0</v>
          </cell>
          <cell r="AC523">
            <v>0</v>
          </cell>
        </row>
        <row r="524">
          <cell r="D524">
            <v>38621</v>
          </cell>
          <cell r="F524" t="str">
            <v>SCB</v>
          </cell>
          <cell r="G524" t="str">
            <v>ALKEM NIGERIA LIMITED</v>
          </cell>
          <cell r="H524" t="str">
            <v>POLYESTER STAPLE FIBRE</v>
          </cell>
          <cell r="I524" t="str">
            <v>55.03.20.00</v>
          </cell>
          <cell r="J524" t="str">
            <v>SEPTEMBER, 2005</v>
          </cell>
          <cell r="K524" t="str">
            <v>GERMANY</v>
          </cell>
          <cell r="L524" t="str">
            <v>APAPA PORT</v>
          </cell>
          <cell r="M524">
            <v>64.3</v>
          </cell>
          <cell r="N524" t="str">
            <v>ZENITH</v>
          </cell>
          <cell r="O524">
            <v>174701.35</v>
          </cell>
          <cell r="P524">
            <v>43675.337500000001</v>
          </cell>
          <cell r="Q524">
            <v>131026.0125</v>
          </cell>
          <cell r="R524">
            <v>70163.839999999997</v>
          </cell>
          <cell r="S524" t="str">
            <v>EUR</v>
          </cell>
          <cell r="T524" t="str">
            <v>DECEMBER, 2005</v>
          </cell>
          <cell r="U524">
            <v>38617</v>
          </cell>
          <cell r="V524" t="str">
            <v>ZENITH/005270</v>
          </cell>
          <cell r="W524" t="str">
            <v/>
          </cell>
          <cell r="Y524">
            <v>0</v>
          </cell>
          <cell r="Z524">
            <v>70163.839999999997</v>
          </cell>
          <cell r="AA524">
            <v>0</v>
          </cell>
          <cell r="AB524">
            <v>0</v>
          </cell>
          <cell r="AC524">
            <v>0</v>
          </cell>
        </row>
        <row r="525">
          <cell r="D525">
            <v>38621</v>
          </cell>
          <cell r="F525" t="str">
            <v>WEMA</v>
          </cell>
          <cell r="G525" t="str">
            <v>MALLENS SERVICES LIMITED</v>
          </cell>
          <cell r="H525" t="str">
            <v>PROCESSED CHEWING STICK</v>
          </cell>
          <cell r="I525" t="str">
            <v>33.06.90.00</v>
          </cell>
          <cell r="J525" t="str">
            <v>SEPTEMBER, 2005</v>
          </cell>
          <cell r="K525" t="str">
            <v>SENEGAL</v>
          </cell>
          <cell r="L525" t="str">
            <v>CALABAR PORT</v>
          </cell>
          <cell r="M525">
            <v>2</v>
          </cell>
          <cell r="N525" t="str">
            <v>AFRIBANK</v>
          </cell>
          <cell r="O525">
            <v>16013.2</v>
          </cell>
          <cell r="P525">
            <v>4003.3</v>
          </cell>
          <cell r="Q525">
            <v>12009.9</v>
          </cell>
          <cell r="R525">
            <v>12040</v>
          </cell>
          <cell r="S525" t="str">
            <v>USD</v>
          </cell>
          <cell r="T525" t="str">
            <v>DECEMBER, 2005</v>
          </cell>
          <cell r="U525">
            <v>38608</v>
          </cell>
          <cell r="V525" t="str">
            <v>AFRIBANK/AF002853</v>
          </cell>
          <cell r="W525" t="str">
            <v/>
          </cell>
          <cell r="Y525">
            <v>12040</v>
          </cell>
          <cell r="Z525">
            <v>0</v>
          </cell>
          <cell r="AA525">
            <v>0</v>
          </cell>
          <cell r="AB525">
            <v>0</v>
          </cell>
          <cell r="AC525">
            <v>0</v>
          </cell>
        </row>
        <row r="526">
          <cell r="D526">
            <v>38621</v>
          </cell>
          <cell r="F526" t="str">
            <v>ZENITH</v>
          </cell>
          <cell r="G526" t="str">
            <v>PROMASIDOR NIGERIA LIMITED</v>
          </cell>
          <cell r="H526" t="str">
            <v>COWBELL, LOYA AND CHOCOLATE FLAVOUR</v>
          </cell>
          <cell r="I526" t="str">
            <v>04.02.90.00</v>
          </cell>
          <cell r="J526" t="str">
            <v>SEPTEMBER, 2005</v>
          </cell>
          <cell r="K526" t="str">
            <v>BENIN</v>
          </cell>
          <cell r="L526" t="str">
            <v>SEME BORDER</v>
          </cell>
          <cell r="M526">
            <v>15.9</v>
          </cell>
          <cell r="N526" t="str">
            <v>ZENITH</v>
          </cell>
          <cell r="O526">
            <v>62367.199999999997</v>
          </cell>
          <cell r="P526">
            <v>15591.8</v>
          </cell>
          <cell r="Q526">
            <v>46775.4</v>
          </cell>
          <cell r="R526">
            <v>49822.1</v>
          </cell>
          <cell r="S526" t="str">
            <v>USD</v>
          </cell>
          <cell r="T526" t="str">
            <v>DECEMBER, 2005</v>
          </cell>
          <cell r="U526">
            <v>38522</v>
          </cell>
          <cell r="V526" t="str">
            <v>ZENITH/005805</v>
          </cell>
          <cell r="W526" t="str">
            <v/>
          </cell>
          <cell r="Y526">
            <v>49822.1</v>
          </cell>
          <cell r="Z526">
            <v>0</v>
          </cell>
          <cell r="AA526">
            <v>0</v>
          </cell>
          <cell r="AB526">
            <v>0</v>
          </cell>
          <cell r="AC526">
            <v>0</v>
          </cell>
        </row>
        <row r="527">
          <cell r="D527">
            <v>38622</v>
          </cell>
          <cell r="F527" t="str">
            <v>CHARTERED</v>
          </cell>
          <cell r="G527" t="str">
            <v>OLAM NIGERIA LIMITED</v>
          </cell>
          <cell r="H527" t="str">
            <v>NIGERIAN COCOA BUTTER</v>
          </cell>
          <cell r="I527" t="str">
            <v>18.04.00.00</v>
          </cell>
          <cell r="J527" t="str">
            <v>SEPTEMBER, 2005</v>
          </cell>
          <cell r="K527" t="str">
            <v>FRANCE</v>
          </cell>
          <cell r="L527" t="str">
            <v>APAPA PORT</v>
          </cell>
          <cell r="M527">
            <v>61.2</v>
          </cell>
          <cell r="N527" t="str">
            <v>ZENITH</v>
          </cell>
          <cell r="O527">
            <v>349650</v>
          </cell>
          <cell r="P527">
            <v>87412.5</v>
          </cell>
          <cell r="Q527">
            <v>262237.5</v>
          </cell>
          <cell r="R527">
            <v>270000</v>
          </cell>
          <cell r="S527" t="str">
            <v>USD</v>
          </cell>
          <cell r="T527" t="str">
            <v>DECEMBER, 2005</v>
          </cell>
          <cell r="U527">
            <v>38617</v>
          </cell>
          <cell r="V527" t="str">
            <v>ZENITH/0002178</v>
          </cell>
          <cell r="W527" t="str">
            <v/>
          </cell>
          <cell r="Y527">
            <v>270000</v>
          </cell>
          <cell r="Z527">
            <v>0</v>
          </cell>
          <cell r="AA527">
            <v>0</v>
          </cell>
          <cell r="AB527">
            <v>0</v>
          </cell>
          <cell r="AC527">
            <v>0</v>
          </cell>
        </row>
        <row r="528">
          <cell r="D528">
            <v>38622</v>
          </cell>
          <cell r="F528" t="str">
            <v>GTB</v>
          </cell>
          <cell r="G528" t="str">
            <v>CHANDON (NIG.) LIMITED</v>
          </cell>
          <cell r="H528" t="str">
            <v>BAOBAB FRUIT (ADANSONIA DIGITATA)  PULP</v>
          </cell>
          <cell r="I528" t="str">
            <v>08.02.90.85</v>
          </cell>
          <cell r="J528" t="str">
            <v>SEPTEMBER, 2005</v>
          </cell>
          <cell r="K528" t="str">
            <v>ITALY</v>
          </cell>
          <cell r="L528" t="str">
            <v>TINCAN ISLAND</v>
          </cell>
          <cell r="M528">
            <v>40.4</v>
          </cell>
          <cell r="N528" t="str">
            <v>GTB</v>
          </cell>
          <cell r="O528">
            <v>87990.99</v>
          </cell>
          <cell r="P528">
            <v>21997.747500000001</v>
          </cell>
          <cell r="Q528">
            <v>65993.242499999993</v>
          </cell>
          <cell r="R528">
            <v>54000</v>
          </cell>
          <cell r="S528" t="str">
            <v>EUR</v>
          </cell>
          <cell r="T528" t="str">
            <v>DECEMBER, 2005</v>
          </cell>
          <cell r="U528">
            <v>38600</v>
          </cell>
          <cell r="V528" t="str">
            <v>GTB/0003498</v>
          </cell>
          <cell r="W528" t="str">
            <v/>
          </cell>
          <cell r="Y528">
            <v>0</v>
          </cell>
          <cell r="Z528">
            <v>54000</v>
          </cell>
          <cell r="AA528">
            <v>0</v>
          </cell>
          <cell r="AB528">
            <v>0</v>
          </cell>
          <cell r="AC528">
            <v>0</v>
          </cell>
        </row>
        <row r="529">
          <cell r="D529">
            <v>38622</v>
          </cell>
          <cell r="F529" t="str">
            <v>FCMB</v>
          </cell>
          <cell r="G529" t="str">
            <v>GUINNESS NIGERIA PLC</v>
          </cell>
          <cell r="H529" t="str">
            <v>STOUT 330ML (FES, SMALL BOTTLE)</v>
          </cell>
          <cell r="I529" t="str">
            <v>22.03.00.00</v>
          </cell>
          <cell r="J529" t="str">
            <v>SEPTEMBER, 2005</v>
          </cell>
          <cell r="K529" t="str">
            <v>UNITED KINGDOM</v>
          </cell>
          <cell r="L529" t="str">
            <v>APAPA PORT</v>
          </cell>
          <cell r="M529">
            <v>169.1</v>
          </cell>
          <cell r="N529" t="str">
            <v>ZENITH</v>
          </cell>
          <cell r="O529">
            <v>228966.92</v>
          </cell>
          <cell r="P529">
            <v>57241.73</v>
          </cell>
          <cell r="Q529">
            <v>171725.19</v>
          </cell>
          <cell r="R529">
            <v>99012.72</v>
          </cell>
          <cell r="S529" t="str">
            <v>GBP</v>
          </cell>
          <cell r="T529" t="str">
            <v>DECEMBER, 2005</v>
          </cell>
          <cell r="U529">
            <v>38618</v>
          </cell>
          <cell r="V529" t="str">
            <v>ZENITH/005829</v>
          </cell>
          <cell r="W529" t="str">
            <v/>
          </cell>
          <cell r="Y529">
            <v>0</v>
          </cell>
          <cell r="Z529">
            <v>0</v>
          </cell>
          <cell r="AA529">
            <v>99012.72</v>
          </cell>
          <cell r="AB529">
            <v>0</v>
          </cell>
          <cell r="AC529">
            <v>0</v>
          </cell>
        </row>
        <row r="530">
          <cell r="D530">
            <v>38622</v>
          </cell>
          <cell r="F530" t="str">
            <v>ZENITH</v>
          </cell>
          <cell r="G530" t="str">
            <v>AYOOLA FOODS (NIGERIA) LIMITED</v>
          </cell>
          <cell r="H530" t="str">
            <v>VARIOUS PROCESSED FOODS</v>
          </cell>
          <cell r="I530" t="str">
            <v>11.06.10.00</v>
          </cell>
          <cell r="J530" t="str">
            <v>SEPTEMBER, 2005</v>
          </cell>
          <cell r="K530" t="str">
            <v>UNITED STATES OF AMERICA</v>
          </cell>
          <cell r="L530" t="str">
            <v>APAPA PORT</v>
          </cell>
          <cell r="M530">
            <v>10.7</v>
          </cell>
          <cell r="N530" t="str">
            <v>ZENITH</v>
          </cell>
          <cell r="O530">
            <v>44716.35</v>
          </cell>
          <cell r="P530">
            <v>11179.0875</v>
          </cell>
          <cell r="Q530">
            <v>33537.262499999997</v>
          </cell>
          <cell r="R530">
            <v>34491</v>
          </cell>
          <cell r="S530" t="str">
            <v>USD</v>
          </cell>
          <cell r="T530" t="str">
            <v>DECEMBER, 2005</v>
          </cell>
          <cell r="U530">
            <v>38617</v>
          </cell>
          <cell r="V530" t="str">
            <v>ZENITH/001827</v>
          </cell>
          <cell r="W530" t="str">
            <v/>
          </cell>
          <cell r="Y530">
            <v>34491</v>
          </cell>
          <cell r="Z530">
            <v>0</v>
          </cell>
          <cell r="AA530">
            <v>0</v>
          </cell>
          <cell r="AB530">
            <v>0</v>
          </cell>
          <cell r="AC530">
            <v>0</v>
          </cell>
        </row>
        <row r="531">
          <cell r="D531">
            <v>38622</v>
          </cell>
          <cell r="F531" t="str">
            <v>ZENITH</v>
          </cell>
          <cell r="G531" t="str">
            <v>ORC FISHING &amp; FOOD PROCESSING LIMITED</v>
          </cell>
          <cell r="H531" t="str">
            <v>SEMI PROCESSED LARGE WHITE SHRIMPS</v>
          </cell>
          <cell r="I531" t="str">
            <v>03.06.00.00</v>
          </cell>
          <cell r="J531" t="str">
            <v>SEPTEMBER, 2005</v>
          </cell>
          <cell r="K531" t="str">
            <v>FRANCE</v>
          </cell>
          <cell r="L531" t="str">
            <v>APAPA PORT</v>
          </cell>
          <cell r="M531">
            <v>24</v>
          </cell>
          <cell r="N531" t="str">
            <v>ZENITH</v>
          </cell>
          <cell r="O531">
            <v>278204.84999999998</v>
          </cell>
          <cell r="P531">
            <v>69551.212499999994</v>
          </cell>
          <cell r="Q531">
            <v>208653.63750000001</v>
          </cell>
          <cell r="R531">
            <v>214830</v>
          </cell>
          <cell r="S531" t="str">
            <v>USD</v>
          </cell>
          <cell r="T531" t="str">
            <v>DECEMBER, 2005</v>
          </cell>
          <cell r="U531">
            <v>38616</v>
          </cell>
          <cell r="V531" t="str">
            <v>ZENITH/003790</v>
          </cell>
          <cell r="W531" t="str">
            <v/>
          </cell>
          <cell r="Y531">
            <v>214830</v>
          </cell>
          <cell r="Z531">
            <v>0</v>
          </cell>
          <cell r="AA531">
            <v>0</v>
          </cell>
          <cell r="AB531">
            <v>0</v>
          </cell>
          <cell r="AC531">
            <v>0</v>
          </cell>
        </row>
        <row r="532">
          <cell r="D532">
            <v>38622</v>
          </cell>
          <cell r="F532" t="str">
            <v>NBM</v>
          </cell>
          <cell r="G532" t="str">
            <v>ALKEM NIGERIA LIMITED</v>
          </cell>
          <cell r="H532" t="str">
            <v>POLYESTER STAPLE FIBRE</v>
          </cell>
          <cell r="I532" t="str">
            <v>55.03.20.00</v>
          </cell>
          <cell r="J532" t="str">
            <v>SEPTEMBER, 2005</v>
          </cell>
          <cell r="K532" t="str">
            <v>UNITED KINGDOM</v>
          </cell>
          <cell r="L532" t="str">
            <v>APAPA PORT</v>
          </cell>
          <cell r="M532">
            <v>56</v>
          </cell>
          <cell r="N532" t="str">
            <v>ZENITH</v>
          </cell>
          <cell r="O532">
            <v>86702.66</v>
          </cell>
          <cell r="P532">
            <v>21675.665000000001</v>
          </cell>
          <cell r="Q532">
            <v>65026.995000000003</v>
          </cell>
          <cell r="R532">
            <v>38316.550000000003</v>
          </cell>
          <cell r="S532" t="str">
            <v>GBP</v>
          </cell>
          <cell r="T532" t="str">
            <v>DECEMBER, 2005</v>
          </cell>
          <cell r="U532">
            <v>38621</v>
          </cell>
          <cell r="V532" t="str">
            <v>ZENITH/005029</v>
          </cell>
          <cell r="W532" t="str">
            <v/>
          </cell>
          <cell r="Y532">
            <v>0</v>
          </cell>
          <cell r="Z532">
            <v>0</v>
          </cell>
          <cell r="AA532">
            <v>38316.550000000003</v>
          </cell>
          <cell r="AB532">
            <v>0</v>
          </cell>
          <cell r="AC532">
            <v>0</v>
          </cell>
        </row>
        <row r="533">
          <cell r="D533">
            <v>38622</v>
          </cell>
          <cell r="F533" t="str">
            <v>FCMB</v>
          </cell>
          <cell r="G533" t="str">
            <v>GUINNESS NIGERIA PLC</v>
          </cell>
          <cell r="H533" t="str">
            <v>MALTA GUINNESS</v>
          </cell>
          <cell r="I533" t="str">
            <v>22.03.00.00</v>
          </cell>
          <cell r="J533" t="str">
            <v>SEPTEMBER, 2005</v>
          </cell>
          <cell r="K533" t="str">
            <v>UNITED KINGDOM</v>
          </cell>
          <cell r="L533" t="str">
            <v>APAPA PORT</v>
          </cell>
          <cell r="M533">
            <v>61.7</v>
          </cell>
          <cell r="N533" t="str">
            <v>ZENITH</v>
          </cell>
          <cell r="O533">
            <v>55029.08</v>
          </cell>
          <cell r="P533">
            <v>13757.27</v>
          </cell>
          <cell r="Q533">
            <v>41271.81</v>
          </cell>
          <cell r="R533">
            <v>23796.36</v>
          </cell>
          <cell r="S533" t="str">
            <v>GBP</v>
          </cell>
          <cell r="T533" t="str">
            <v>DECEMBER, 2005</v>
          </cell>
          <cell r="U533">
            <v>38617</v>
          </cell>
          <cell r="V533" t="str">
            <v>ZENITH/005820</v>
          </cell>
          <cell r="W533" t="str">
            <v/>
          </cell>
          <cell r="Y533">
            <v>0</v>
          </cell>
          <cell r="Z533">
            <v>0</v>
          </cell>
          <cell r="AA533">
            <v>23796.36</v>
          </cell>
          <cell r="AB533">
            <v>0</v>
          </cell>
          <cell r="AC533">
            <v>0</v>
          </cell>
        </row>
        <row r="534">
          <cell r="D534">
            <v>38622</v>
          </cell>
          <cell r="F534" t="str">
            <v>CHARTERED</v>
          </cell>
          <cell r="G534" t="str">
            <v>OLAM NIGERIA LIMITED</v>
          </cell>
          <cell r="H534" t="str">
            <v>NIGERIAN COCOA BUTTER</v>
          </cell>
          <cell r="I534" t="str">
            <v>18.04.00.00</v>
          </cell>
          <cell r="J534" t="str">
            <v>SEPTEMBER, 2005</v>
          </cell>
          <cell r="K534" t="str">
            <v>FRANCE</v>
          </cell>
          <cell r="L534" t="str">
            <v>APAPA PORT</v>
          </cell>
          <cell r="M534">
            <v>40.799999999999997</v>
          </cell>
          <cell r="N534" t="str">
            <v>DIAMOND</v>
          </cell>
          <cell r="O534">
            <v>233100</v>
          </cell>
          <cell r="P534">
            <v>58275</v>
          </cell>
          <cell r="Q534">
            <v>174825</v>
          </cell>
          <cell r="R534">
            <v>180000</v>
          </cell>
          <cell r="S534" t="str">
            <v>USD</v>
          </cell>
          <cell r="T534" t="str">
            <v>DECEMBER, 2005</v>
          </cell>
          <cell r="U534">
            <v>38617</v>
          </cell>
          <cell r="V534" t="str">
            <v>DBL/0002178</v>
          </cell>
          <cell r="W534" t="str">
            <v/>
          </cell>
          <cell r="Y534">
            <v>180000</v>
          </cell>
          <cell r="Z534">
            <v>0</v>
          </cell>
          <cell r="AA534">
            <v>0</v>
          </cell>
          <cell r="AB534">
            <v>0</v>
          </cell>
          <cell r="AC534">
            <v>0</v>
          </cell>
        </row>
        <row r="535">
          <cell r="D535">
            <v>38622</v>
          </cell>
          <cell r="F535" t="str">
            <v>CHARTERED</v>
          </cell>
          <cell r="G535" t="str">
            <v>OLAM NIGERIA LIMITED</v>
          </cell>
          <cell r="H535" t="str">
            <v>NIGERIAN COCOA BUTTER</v>
          </cell>
          <cell r="I535" t="str">
            <v>18.04.00.00</v>
          </cell>
          <cell r="J535" t="str">
            <v>SEPTEMBER, 2005</v>
          </cell>
          <cell r="K535" t="str">
            <v>FRANCE</v>
          </cell>
          <cell r="L535" t="str">
            <v>APAPA PORT</v>
          </cell>
          <cell r="M535">
            <v>61.2</v>
          </cell>
          <cell r="N535" t="str">
            <v>DIAMOND</v>
          </cell>
          <cell r="O535">
            <v>349650</v>
          </cell>
          <cell r="P535">
            <v>87412.5</v>
          </cell>
          <cell r="Q535">
            <v>262237.5</v>
          </cell>
          <cell r="R535">
            <v>270000</v>
          </cell>
          <cell r="S535" t="str">
            <v>USD</v>
          </cell>
          <cell r="T535" t="str">
            <v>DECEMBER, 2005</v>
          </cell>
          <cell r="U535">
            <v>38617</v>
          </cell>
          <cell r="V535" t="str">
            <v>DBL/0002178</v>
          </cell>
          <cell r="W535" t="str">
            <v/>
          </cell>
          <cell r="Y535">
            <v>270000</v>
          </cell>
          <cell r="Z535">
            <v>0</v>
          </cell>
          <cell r="AA535">
            <v>0</v>
          </cell>
          <cell r="AB535">
            <v>0</v>
          </cell>
          <cell r="AC535">
            <v>0</v>
          </cell>
        </row>
        <row r="536">
          <cell r="D536">
            <v>38622</v>
          </cell>
          <cell r="F536" t="str">
            <v>NBM</v>
          </cell>
          <cell r="G536" t="str">
            <v>CELPLAS EXPORTS LIMITED.</v>
          </cell>
          <cell r="H536" t="str">
            <v>VARIOUS PLASTIC HOUSHOLD ITEMS</v>
          </cell>
          <cell r="I536" t="str">
            <v>39.23.10.00</v>
          </cell>
          <cell r="J536" t="str">
            <v>SEPTEMBER, 2005</v>
          </cell>
          <cell r="K536" t="str">
            <v>BENIN</v>
          </cell>
          <cell r="L536" t="str">
            <v>SEME BORDER</v>
          </cell>
          <cell r="M536">
            <v>5.4</v>
          </cell>
          <cell r="N536" t="str">
            <v>PRUDENT</v>
          </cell>
          <cell r="O536">
            <v>12190</v>
          </cell>
          <cell r="P536">
            <v>3047.5</v>
          </cell>
          <cell r="Q536">
            <v>9142.5</v>
          </cell>
          <cell r="R536">
            <v>9161.91</v>
          </cell>
          <cell r="S536" t="str">
            <v>USD</v>
          </cell>
          <cell r="T536" t="str">
            <v>DECEMBER, 2005</v>
          </cell>
          <cell r="U536">
            <v>38621</v>
          </cell>
          <cell r="V536" t="str">
            <v>PRUDENT/3004075</v>
          </cell>
          <cell r="W536" t="str">
            <v/>
          </cell>
          <cell r="Y536">
            <v>9161.91</v>
          </cell>
          <cell r="Z536">
            <v>0</v>
          </cell>
          <cell r="AA536">
            <v>0</v>
          </cell>
          <cell r="AB536">
            <v>0</v>
          </cell>
          <cell r="AC536">
            <v>0</v>
          </cell>
        </row>
        <row r="537">
          <cell r="D537">
            <v>38622</v>
          </cell>
          <cell r="F537" t="str">
            <v>NBM</v>
          </cell>
          <cell r="G537" t="str">
            <v>NIGERITE LIMITED</v>
          </cell>
          <cell r="H537" t="str">
            <v>ECOWAS LIGHT SUPER 7 CORRUGATED ROOFING SHEETS AND RIDGES</v>
          </cell>
          <cell r="I537" t="str">
            <v>68.11.10.00</v>
          </cell>
          <cell r="J537" t="str">
            <v>SEPTEMBER, 2005</v>
          </cell>
          <cell r="K537" t="str">
            <v>BENIN</v>
          </cell>
          <cell r="L537" t="str">
            <v>SEME BORDER</v>
          </cell>
          <cell r="M537">
            <v>339</v>
          </cell>
          <cell r="N537" t="str">
            <v>ZENITH</v>
          </cell>
          <cell r="O537">
            <v>184508.71</v>
          </cell>
          <cell r="P537">
            <v>46127.177499999998</v>
          </cell>
          <cell r="Q537">
            <v>138381.5325</v>
          </cell>
          <cell r="R537">
            <v>116960</v>
          </cell>
          <cell r="S537" t="str">
            <v>EUR</v>
          </cell>
          <cell r="T537" t="str">
            <v>DECEMBER, 2005</v>
          </cell>
          <cell r="U537">
            <v>38616</v>
          </cell>
          <cell r="V537" t="str">
            <v>ZENITH/005438</v>
          </cell>
          <cell r="W537" t="str">
            <v/>
          </cell>
          <cell r="Y537">
            <v>0</v>
          </cell>
          <cell r="Z537">
            <v>116960</v>
          </cell>
          <cell r="AA537">
            <v>0</v>
          </cell>
          <cell r="AB537">
            <v>0</v>
          </cell>
          <cell r="AC537">
            <v>0</v>
          </cell>
        </row>
        <row r="538">
          <cell r="D538">
            <v>38622</v>
          </cell>
          <cell r="F538" t="str">
            <v>HABIB</v>
          </cell>
          <cell r="G538" t="str">
            <v>NAVANA INTERNATIONAL LIMITED</v>
          </cell>
          <cell r="H538" t="str">
            <v>GUM ARABIC GRADE III</v>
          </cell>
          <cell r="I538" t="str">
            <v>13.01.20.00</v>
          </cell>
          <cell r="J538" t="str">
            <v>SEPTEMBER, 2005</v>
          </cell>
          <cell r="K538" t="str">
            <v>BANGLADESH</v>
          </cell>
          <cell r="L538" t="str">
            <v>APAPA PORT</v>
          </cell>
          <cell r="M538">
            <v>20.3</v>
          </cell>
          <cell r="N538" t="str">
            <v>ZENITH</v>
          </cell>
          <cell r="O538">
            <v>25602.15</v>
          </cell>
          <cell r="P538">
            <v>6400.5375000000004</v>
          </cell>
          <cell r="Q538">
            <v>19201.612499999999</v>
          </cell>
          <cell r="R538">
            <v>19770</v>
          </cell>
          <cell r="S538" t="str">
            <v>USD</v>
          </cell>
          <cell r="T538" t="str">
            <v>DECEMBER, 2005</v>
          </cell>
          <cell r="U538">
            <v>38617</v>
          </cell>
          <cell r="V538" t="str">
            <v>ZENITH/005819</v>
          </cell>
          <cell r="W538" t="str">
            <v/>
          </cell>
          <cell r="Y538">
            <v>19770</v>
          </cell>
          <cell r="Z538">
            <v>0</v>
          </cell>
          <cell r="AA538">
            <v>0</v>
          </cell>
          <cell r="AB538">
            <v>0</v>
          </cell>
          <cell r="AC538">
            <v>0</v>
          </cell>
        </row>
        <row r="539">
          <cell r="D539">
            <v>38623</v>
          </cell>
          <cell r="F539" t="str">
            <v>FSB</v>
          </cell>
          <cell r="G539" t="str">
            <v>KODA TRADING COMPANY LIMITED</v>
          </cell>
          <cell r="H539" t="str">
            <v>SOLVENT EXTRACTED NIGERIAN PALMKERNEL EXPELLERS/MEAL</v>
          </cell>
          <cell r="I539" t="str">
            <v>23.06.60.00</v>
          </cell>
          <cell r="J539" t="str">
            <v>SEPTEMBER, 2005</v>
          </cell>
          <cell r="K539" t="str">
            <v>UNITED KINGDOM</v>
          </cell>
          <cell r="L539" t="str">
            <v>TINCAN ISLAND</v>
          </cell>
          <cell r="M539">
            <v>600</v>
          </cell>
          <cell r="N539" t="str">
            <v>FSB</v>
          </cell>
          <cell r="O539">
            <v>9565.92</v>
          </cell>
          <cell r="P539">
            <v>2391.48</v>
          </cell>
          <cell r="Q539">
            <v>7174.44</v>
          </cell>
          <cell r="R539">
            <v>7200</v>
          </cell>
          <cell r="S539" t="str">
            <v>USD</v>
          </cell>
          <cell r="T539" t="str">
            <v>DECEMBER, 2005</v>
          </cell>
          <cell r="U539">
            <v>38567</v>
          </cell>
          <cell r="V539" t="str">
            <v>FSB/0000010</v>
          </cell>
          <cell r="W539" t="str">
            <v/>
          </cell>
          <cell r="Y539">
            <v>7200</v>
          </cell>
          <cell r="Z539">
            <v>0</v>
          </cell>
          <cell r="AA539">
            <v>0</v>
          </cell>
          <cell r="AB539">
            <v>0</v>
          </cell>
          <cell r="AC539">
            <v>0</v>
          </cell>
        </row>
        <row r="540">
          <cell r="D540">
            <v>38623</v>
          </cell>
          <cell r="F540" t="str">
            <v>ECO</v>
          </cell>
          <cell r="G540" t="str">
            <v>KOLORKOTE NIGERIA LIMITED</v>
          </cell>
          <cell r="H540" t="str">
            <v>OVEN BAKED COLOR COATED EMBOSSED ALUMINIUM COILS</v>
          </cell>
          <cell r="I540" t="str">
            <v>76.10.12.00</v>
          </cell>
          <cell r="J540" t="str">
            <v>SEPTEMBER, 2005</v>
          </cell>
          <cell r="K540" t="str">
            <v>GHANA</v>
          </cell>
          <cell r="L540" t="str">
            <v>APAPA PORT</v>
          </cell>
          <cell r="M540">
            <v>31.4</v>
          </cell>
          <cell r="N540" t="str">
            <v>ZENITH</v>
          </cell>
          <cell r="O540">
            <v>133977.54999999999</v>
          </cell>
          <cell r="P540">
            <v>33494.387499999997</v>
          </cell>
          <cell r="Q540">
            <v>100483.16250000001</v>
          </cell>
          <cell r="R540">
            <v>100557.96</v>
          </cell>
          <cell r="S540" t="str">
            <v>USD</v>
          </cell>
          <cell r="T540" t="str">
            <v>DECEMBER, 2005</v>
          </cell>
          <cell r="U540">
            <v>38622</v>
          </cell>
          <cell r="V540" t="str">
            <v>ZENITH/005442</v>
          </cell>
          <cell r="W540" t="str">
            <v/>
          </cell>
          <cell r="Y540">
            <v>100557.96</v>
          </cell>
          <cell r="Z540">
            <v>0</v>
          </cell>
          <cell r="AA540">
            <v>0</v>
          </cell>
          <cell r="AB540">
            <v>0</v>
          </cell>
          <cell r="AC540">
            <v>0</v>
          </cell>
        </row>
        <row r="541">
          <cell r="D541">
            <v>38623</v>
          </cell>
          <cell r="F541" t="str">
            <v>GTB</v>
          </cell>
          <cell r="G541" t="str">
            <v>ATLANTIC SHRIMPERS LIMITED</v>
          </cell>
          <cell r="H541" t="str">
            <v>FROZEN SHRIMPS AND CRAB</v>
          </cell>
          <cell r="I541" t="str">
            <v>03.06.13.00</v>
          </cell>
          <cell r="J541" t="str">
            <v>SEPTEMBER, 2005</v>
          </cell>
          <cell r="K541" t="str">
            <v>NETHERLANDS</v>
          </cell>
          <cell r="L541" t="str">
            <v>APAPA PORT</v>
          </cell>
          <cell r="M541">
            <v>24.2</v>
          </cell>
          <cell r="N541" t="str">
            <v>GTB</v>
          </cell>
          <cell r="O541">
            <v>210986.58</v>
          </cell>
          <cell r="P541">
            <v>52746.644999999997</v>
          </cell>
          <cell r="Q541">
            <v>158239.935</v>
          </cell>
          <cell r="R541">
            <v>162924.48000000001</v>
          </cell>
          <cell r="S541" t="str">
            <v>USD</v>
          </cell>
          <cell r="T541" t="str">
            <v>DECEMBER, 2005</v>
          </cell>
          <cell r="U541">
            <v>38614</v>
          </cell>
          <cell r="V541" t="str">
            <v>GTB/0002788</v>
          </cell>
          <cell r="W541" t="str">
            <v/>
          </cell>
          <cell r="Y541">
            <v>162924.48000000001</v>
          </cell>
          <cell r="Z541">
            <v>0</v>
          </cell>
          <cell r="AA541">
            <v>0</v>
          </cell>
          <cell r="AB541">
            <v>0</v>
          </cell>
          <cell r="AC541">
            <v>0</v>
          </cell>
        </row>
        <row r="542">
          <cell r="D542">
            <v>38623</v>
          </cell>
          <cell r="F542" t="str">
            <v>MBC</v>
          </cell>
          <cell r="G542" t="str">
            <v>MARIO JOSE ENTERPRISES LIMITED</v>
          </cell>
          <cell r="H542" t="str">
            <v>FPROCESSED, FINISHED LEATHER</v>
          </cell>
          <cell r="I542" t="str">
            <v>41.06.19.00</v>
          </cell>
          <cell r="J542" t="str">
            <v>SEPTEMBER, 2005</v>
          </cell>
          <cell r="K542" t="str">
            <v>ITALY</v>
          </cell>
          <cell r="L542" t="str">
            <v>APAPA PORT</v>
          </cell>
          <cell r="M542">
            <v>7.9</v>
          </cell>
          <cell r="N542" t="str">
            <v>FIRST</v>
          </cell>
          <cell r="O542">
            <v>411623.74</v>
          </cell>
          <cell r="P542">
            <v>102905.935</v>
          </cell>
          <cell r="Q542">
            <v>308717.80499999999</v>
          </cell>
          <cell r="R542">
            <v>253120</v>
          </cell>
          <cell r="S542" t="str">
            <v>EUR</v>
          </cell>
          <cell r="T542" t="str">
            <v>DECEMBER, 2005</v>
          </cell>
          <cell r="U542">
            <v>38611</v>
          </cell>
          <cell r="V542" t="str">
            <v>FBN / 0045279</v>
          </cell>
          <cell r="W542" t="str">
            <v/>
          </cell>
          <cell r="Y542">
            <v>0</v>
          </cell>
          <cell r="Z542">
            <v>253120</v>
          </cell>
          <cell r="AA542">
            <v>0</v>
          </cell>
          <cell r="AB542">
            <v>0</v>
          </cell>
          <cell r="AC542">
            <v>0</v>
          </cell>
        </row>
        <row r="543">
          <cell r="D543">
            <v>38623</v>
          </cell>
          <cell r="F543" t="str">
            <v>GTB</v>
          </cell>
          <cell r="G543" t="str">
            <v>ATLANTIC SHRIMPERS LIMITED</v>
          </cell>
          <cell r="H543" t="str">
            <v>FROZEN SHRIMPS</v>
          </cell>
          <cell r="I543" t="str">
            <v>03.06.13.00</v>
          </cell>
          <cell r="J543" t="str">
            <v>SEPTEMBER, 2005</v>
          </cell>
          <cell r="K543" t="str">
            <v>SPAIN</v>
          </cell>
          <cell r="L543" t="str">
            <v>APAPA PORT</v>
          </cell>
          <cell r="M543">
            <v>25.2</v>
          </cell>
          <cell r="N543" t="str">
            <v>GTB</v>
          </cell>
          <cell r="O543">
            <v>81368.740000000005</v>
          </cell>
          <cell r="P543">
            <v>20342.185000000001</v>
          </cell>
          <cell r="Q543">
            <v>61026.555</v>
          </cell>
          <cell r="R543">
            <v>62832.959999999999</v>
          </cell>
          <cell r="S543" t="str">
            <v>USD</v>
          </cell>
          <cell r="T543" t="str">
            <v>DECEMBER, 2005</v>
          </cell>
          <cell r="U543">
            <v>38614</v>
          </cell>
          <cell r="V543" t="str">
            <v>GTB/0002787</v>
          </cell>
          <cell r="W543" t="str">
            <v/>
          </cell>
          <cell r="Y543">
            <v>62832.959999999999</v>
          </cell>
          <cell r="Z543">
            <v>0</v>
          </cell>
          <cell r="AA543">
            <v>0</v>
          </cell>
          <cell r="AB543">
            <v>0</v>
          </cell>
          <cell r="AC543">
            <v>0</v>
          </cell>
        </row>
        <row r="544">
          <cell r="D544">
            <v>38623</v>
          </cell>
          <cell r="F544" t="str">
            <v>NIB</v>
          </cell>
          <cell r="G544" t="str">
            <v>OLAM NIGERIA LIMITED</v>
          </cell>
          <cell r="H544" t="str">
            <v>NIGERIAN DRIED SPLIT GINGER</v>
          </cell>
          <cell r="I544" t="str">
            <v>09.10.10.00</v>
          </cell>
          <cell r="J544" t="str">
            <v>SEPTEMBER, 2005</v>
          </cell>
          <cell r="K544" t="str">
            <v>GERMANY</v>
          </cell>
          <cell r="L544" t="str">
            <v>APAPA PORT</v>
          </cell>
          <cell r="M544">
            <v>20.3</v>
          </cell>
          <cell r="N544" t="str">
            <v>DIAMOND</v>
          </cell>
          <cell r="O544">
            <v>58467.199999999997</v>
          </cell>
          <cell r="P544">
            <v>14616.8</v>
          </cell>
          <cell r="Q544">
            <v>43850.400000000001</v>
          </cell>
          <cell r="R544">
            <v>44000</v>
          </cell>
          <cell r="S544" t="str">
            <v>USD</v>
          </cell>
          <cell r="T544" t="str">
            <v>DECEMBER, 2005</v>
          </cell>
          <cell r="U544">
            <v>38533</v>
          </cell>
          <cell r="V544" t="str">
            <v>DBL/0001646</v>
          </cell>
          <cell r="W544" t="str">
            <v/>
          </cell>
          <cell r="Y544">
            <v>44000</v>
          </cell>
          <cell r="Z544">
            <v>0</v>
          </cell>
          <cell r="AA544">
            <v>0</v>
          </cell>
          <cell r="AB544">
            <v>0</v>
          </cell>
          <cell r="AC544">
            <v>0</v>
          </cell>
        </row>
        <row r="545">
          <cell r="D545">
            <v>38623</v>
          </cell>
          <cell r="F545" t="str">
            <v>IBTC</v>
          </cell>
          <cell r="G545" t="str">
            <v>WAHUM PACKAGING LIMITED</v>
          </cell>
          <cell r="H545" t="str">
            <v xml:space="preserve">WASTE PAPER </v>
          </cell>
          <cell r="I545" t="str">
            <v>47.07.00.00</v>
          </cell>
          <cell r="J545" t="str">
            <v>SEPTEMBER, 2005</v>
          </cell>
          <cell r="K545" t="str">
            <v>CHINA</v>
          </cell>
          <cell r="L545" t="str">
            <v>APAPA PORT</v>
          </cell>
          <cell r="M545">
            <v>160</v>
          </cell>
          <cell r="N545" t="str">
            <v>ZENITH</v>
          </cell>
          <cell r="O545">
            <v>7873.6</v>
          </cell>
          <cell r="P545">
            <v>1968.4</v>
          </cell>
          <cell r="Q545">
            <v>5905.2</v>
          </cell>
          <cell r="R545">
            <v>6080</v>
          </cell>
          <cell r="S545" t="str">
            <v>USD</v>
          </cell>
          <cell r="T545" t="str">
            <v>DECEMBER, 2005</v>
          </cell>
          <cell r="U545">
            <v>38615</v>
          </cell>
          <cell r="V545" t="str">
            <v>ZENITH/005437</v>
          </cell>
          <cell r="W545" t="str">
            <v/>
          </cell>
          <cell r="Y545">
            <v>6080</v>
          </cell>
          <cell r="Z545">
            <v>0</v>
          </cell>
          <cell r="AA545">
            <v>0</v>
          </cell>
          <cell r="AB545">
            <v>0</v>
          </cell>
          <cell r="AC545">
            <v>0</v>
          </cell>
        </row>
        <row r="546">
          <cell r="D546">
            <v>38623</v>
          </cell>
          <cell r="F546" t="str">
            <v>MBC</v>
          </cell>
          <cell r="G546" t="str">
            <v>MARIO JOSE ENTERPRISES LIMITED</v>
          </cell>
          <cell r="H546" t="str">
            <v>FINISHED LEATHER</v>
          </cell>
          <cell r="I546" t="str">
            <v>41.06.19.00</v>
          </cell>
          <cell r="J546" t="str">
            <v>SEPTEMBER, 2005</v>
          </cell>
          <cell r="K546" t="str">
            <v>ITALY</v>
          </cell>
          <cell r="L546" t="str">
            <v>APAPA PORT</v>
          </cell>
          <cell r="M546">
            <v>8.8000000000000007</v>
          </cell>
          <cell r="N546" t="str">
            <v>FIRST</v>
          </cell>
          <cell r="O546">
            <v>450422.34</v>
          </cell>
          <cell r="P546">
            <v>112605.58500000001</v>
          </cell>
          <cell r="Q546">
            <v>337816.755</v>
          </cell>
          <cell r="R546">
            <v>283820</v>
          </cell>
          <cell r="S546" t="str">
            <v>EUR</v>
          </cell>
          <cell r="T546" t="str">
            <v>DECEMBER, 2005</v>
          </cell>
          <cell r="U546">
            <v>38615</v>
          </cell>
          <cell r="V546" t="str">
            <v>FBN/0045281</v>
          </cell>
          <cell r="W546" t="str">
            <v/>
          </cell>
          <cell r="Y546">
            <v>0</v>
          </cell>
          <cell r="Z546">
            <v>283820</v>
          </cell>
          <cell r="AA546">
            <v>0</v>
          </cell>
          <cell r="AB546">
            <v>0</v>
          </cell>
          <cell r="AC546">
            <v>0</v>
          </cell>
        </row>
        <row r="547">
          <cell r="D547">
            <v>38623</v>
          </cell>
          <cell r="F547" t="str">
            <v>ECO</v>
          </cell>
          <cell r="G547" t="str">
            <v>KOLORKOTE NIGERIA LIMITED</v>
          </cell>
          <cell r="H547" t="str">
            <v>OVEN BAKED COLOR COATED EMBOSSED ALUMINIUM COILS</v>
          </cell>
          <cell r="I547" t="str">
            <v>76.10.12.00</v>
          </cell>
          <cell r="J547" t="str">
            <v>SEPTEMBER, 2005</v>
          </cell>
          <cell r="K547" t="str">
            <v>GHANA</v>
          </cell>
          <cell r="L547" t="str">
            <v>APAPA PORT</v>
          </cell>
          <cell r="M547">
            <v>31.4</v>
          </cell>
          <cell r="N547" t="str">
            <v>ZENITH</v>
          </cell>
          <cell r="O547">
            <v>130232.61</v>
          </cell>
          <cell r="P547">
            <v>32558.1525</v>
          </cell>
          <cell r="Q547">
            <v>97674.457500000004</v>
          </cell>
          <cell r="R547">
            <v>100557.96</v>
          </cell>
          <cell r="S547" t="str">
            <v>USD</v>
          </cell>
          <cell r="T547" t="str">
            <v>DECEMBER, 2005</v>
          </cell>
          <cell r="U547">
            <v>38622</v>
          </cell>
          <cell r="V547" t="str">
            <v>ZENITH/005441</v>
          </cell>
          <cell r="W547" t="str">
            <v/>
          </cell>
          <cell r="Y547">
            <v>100557.96</v>
          </cell>
          <cell r="Z547">
            <v>0</v>
          </cell>
          <cell r="AA547">
            <v>0</v>
          </cell>
          <cell r="AB547">
            <v>0</v>
          </cell>
          <cell r="AC547">
            <v>0</v>
          </cell>
        </row>
        <row r="548">
          <cell r="D548">
            <v>38623</v>
          </cell>
          <cell r="F548" t="str">
            <v>NBM</v>
          </cell>
          <cell r="G548" t="str">
            <v>NIGERITE LIMITED</v>
          </cell>
          <cell r="H548" t="str">
            <v>SUPERLIGHTWEIGHT FIBRECEMENT ROOFING SHEETS GREY</v>
          </cell>
          <cell r="I548" t="str">
            <v>68.11.10.00</v>
          </cell>
          <cell r="J548" t="str">
            <v>SEPTEMBER, 2005</v>
          </cell>
          <cell r="K548" t="str">
            <v>GHANA</v>
          </cell>
          <cell r="L548" t="str">
            <v>APAPA PORT</v>
          </cell>
          <cell r="M548">
            <v>38</v>
          </cell>
          <cell r="N548" t="str">
            <v>ZENITH</v>
          </cell>
          <cell r="O548">
            <v>31598</v>
          </cell>
          <cell r="P548">
            <v>7899.5</v>
          </cell>
          <cell r="Q548">
            <v>23698.5</v>
          </cell>
          <cell r="R548">
            <v>24400</v>
          </cell>
          <cell r="S548" t="str">
            <v>USD</v>
          </cell>
          <cell r="T548" t="str">
            <v>DECEMBER, 2005</v>
          </cell>
          <cell r="U548">
            <v>38616</v>
          </cell>
          <cell r="V548" t="str">
            <v>ZENITH / 005439</v>
          </cell>
          <cell r="W548" t="str">
            <v/>
          </cell>
          <cell r="Y548">
            <v>24400</v>
          </cell>
          <cell r="Z548">
            <v>0</v>
          </cell>
          <cell r="AA548">
            <v>0</v>
          </cell>
          <cell r="AB548">
            <v>0</v>
          </cell>
          <cell r="AC548">
            <v>0</v>
          </cell>
        </row>
        <row r="549">
          <cell r="D549">
            <v>38623</v>
          </cell>
          <cell r="F549" t="str">
            <v>INTERCONTINENTAL</v>
          </cell>
          <cell r="G549" t="str">
            <v>MARIO JOSE ENTERPRISES LIMITED</v>
          </cell>
          <cell r="H549" t="str">
            <v>FINISHED LEATHER</v>
          </cell>
          <cell r="I549" t="str">
            <v>41.06.19.00</v>
          </cell>
          <cell r="J549" t="str">
            <v>SEPTEMBER, 2005</v>
          </cell>
          <cell r="K549" t="str">
            <v>ITALY</v>
          </cell>
          <cell r="L549" t="str">
            <v>APAPA PORT</v>
          </cell>
          <cell r="M549">
            <v>7.7</v>
          </cell>
          <cell r="N549" t="str">
            <v>GTB</v>
          </cell>
          <cell r="O549">
            <v>429556.68</v>
          </cell>
          <cell r="P549">
            <v>107389.17</v>
          </cell>
          <cell r="Q549">
            <v>322167.51</v>
          </cell>
          <cell r="R549">
            <v>272000</v>
          </cell>
          <cell r="S549" t="str">
            <v>EUR</v>
          </cell>
          <cell r="T549" t="str">
            <v>DECEMBER, 2005</v>
          </cell>
          <cell r="U549">
            <v>38614</v>
          </cell>
          <cell r="V549" t="str">
            <v>GTB/0003736</v>
          </cell>
          <cell r="W549" t="str">
            <v/>
          </cell>
          <cell r="Y549">
            <v>0</v>
          </cell>
          <cell r="Z549">
            <v>272000</v>
          </cell>
          <cell r="AA549">
            <v>0</v>
          </cell>
          <cell r="AB549">
            <v>0</v>
          </cell>
          <cell r="AC549">
            <v>0</v>
          </cell>
        </row>
        <row r="550">
          <cell r="D550">
            <v>38623</v>
          </cell>
          <cell r="F550" t="str">
            <v>INTERCONTINENTAL</v>
          </cell>
          <cell r="G550" t="str">
            <v>MARIO JOSE ENTERPRISES LIMITED</v>
          </cell>
          <cell r="H550" t="str">
            <v>PROCESSED, FINISHED LEATHER</v>
          </cell>
          <cell r="I550" t="str">
            <v>41.06.19.00</v>
          </cell>
          <cell r="J550" t="str">
            <v>SEPTEMBER, 2005</v>
          </cell>
          <cell r="K550" t="str">
            <v>ITALY</v>
          </cell>
          <cell r="L550" t="str">
            <v>APAPA PORT</v>
          </cell>
          <cell r="M550">
            <v>8.5</v>
          </cell>
          <cell r="N550" t="str">
            <v>GTB</v>
          </cell>
          <cell r="O550">
            <v>432235.46</v>
          </cell>
          <cell r="P550">
            <v>108058.86500000001</v>
          </cell>
          <cell r="Q550">
            <v>324176.59499999997</v>
          </cell>
          <cell r="R550">
            <v>273360</v>
          </cell>
          <cell r="S550" t="str">
            <v>EUR</v>
          </cell>
          <cell r="T550" t="str">
            <v>DECEMBER, 2005</v>
          </cell>
          <cell r="U550">
            <v>38610</v>
          </cell>
          <cell r="V550" t="str">
            <v>GTB / 0003735</v>
          </cell>
          <cell r="W550" t="str">
            <v/>
          </cell>
          <cell r="Y550">
            <v>0</v>
          </cell>
          <cell r="Z550">
            <v>273360</v>
          </cell>
          <cell r="AA550">
            <v>0</v>
          </cell>
          <cell r="AB550">
            <v>0</v>
          </cell>
          <cell r="AC550">
            <v>0</v>
          </cell>
        </row>
        <row r="551">
          <cell r="D551">
            <v>38623</v>
          </cell>
          <cell r="F551" t="str">
            <v>ACCESS</v>
          </cell>
          <cell r="G551" t="str">
            <v>ATLANTIC SHRIMPERS LIMITED</v>
          </cell>
          <cell r="H551" t="str">
            <v>FROZEN SHRIMPS</v>
          </cell>
          <cell r="I551" t="str">
            <v>03.06.13.00</v>
          </cell>
          <cell r="J551" t="str">
            <v>SEPTEMBER, 2005</v>
          </cell>
          <cell r="K551" t="str">
            <v>NETHERLANDS</v>
          </cell>
          <cell r="L551" t="str">
            <v>APAPA PORT</v>
          </cell>
          <cell r="M551">
            <v>25.2</v>
          </cell>
          <cell r="N551" t="str">
            <v>GTB</v>
          </cell>
          <cell r="O551">
            <v>514506.19</v>
          </cell>
          <cell r="P551">
            <v>128626.5475</v>
          </cell>
          <cell r="Q551">
            <v>385879.64250000002</v>
          </cell>
          <cell r="R551">
            <v>397301.76000000001</v>
          </cell>
          <cell r="S551" t="str">
            <v>USD</v>
          </cell>
          <cell r="T551" t="str">
            <v>DECEMBER, 2005</v>
          </cell>
          <cell r="U551">
            <v>38614</v>
          </cell>
          <cell r="V551" t="str">
            <v>GTB/0002785</v>
          </cell>
          <cell r="W551" t="str">
            <v/>
          </cell>
          <cell r="Y551">
            <v>397301.76000000001</v>
          </cell>
          <cell r="Z551">
            <v>0</v>
          </cell>
          <cell r="AA551">
            <v>0</v>
          </cell>
          <cell r="AB551">
            <v>0</v>
          </cell>
          <cell r="AC551">
            <v>0</v>
          </cell>
        </row>
        <row r="552">
          <cell r="D552">
            <v>38623</v>
          </cell>
          <cell r="F552" t="str">
            <v>ACCESS</v>
          </cell>
          <cell r="G552" t="str">
            <v>ATLANTIC SHRIMPERS LIMITED</v>
          </cell>
          <cell r="H552" t="str">
            <v>FROZEN SHRIMPS, CRAB AND CUTTLE FISH</v>
          </cell>
          <cell r="I552" t="str">
            <v>03.06.13.00</v>
          </cell>
          <cell r="J552" t="str">
            <v>SEPTEMBER, 2005</v>
          </cell>
          <cell r="K552" t="str">
            <v>NETHERLANDS</v>
          </cell>
          <cell r="L552" t="str">
            <v>APAPA PORT</v>
          </cell>
          <cell r="M552">
            <v>24.2</v>
          </cell>
          <cell r="N552" t="str">
            <v>GTB</v>
          </cell>
          <cell r="O552">
            <v>144119.26</v>
          </cell>
          <cell r="P552">
            <v>36029.815000000002</v>
          </cell>
          <cell r="Q552">
            <v>108089.44500000001</v>
          </cell>
          <cell r="R552">
            <v>111289.44</v>
          </cell>
          <cell r="S552" t="str">
            <v>USD</v>
          </cell>
          <cell r="T552" t="str">
            <v>DECEMBER, 2005</v>
          </cell>
          <cell r="U552">
            <v>38614</v>
          </cell>
          <cell r="V552" t="str">
            <v>GTB/0002789</v>
          </cell>
          <cell r="W552" t="str">
            <v/>
          </cell>
          <cell r="Y552">
            <v>111289.44</v>
          </cell>
          <cell r="Z552">
            <v>0</v>
          </cell>
          <cell r="AA552">
            <v>0</v>
          </cell>
          <cell r="AB552">
            <v>0</v>
          </cell>
          <cell r="AC552">
            <v>0</v>
          </cell>
        </row>
        <row r="553">
          <cell r="D553">
            <v>38623</v>
          </cell>
          <cell r="F553" t="str">
            <v>MBC</v>
          </cell>
          <cell r="G553" t="str">
            <v>MARIO JOSE ENTERPRISES LIMITED</v>
          </cell>
          <cell r="H553" t="str">
            <v>FINISHED LEATHER</v>
          </cell>
          <cell r="I553" t="str">
            <v>41.06.19.00</v>
          </cell>
          <cell r="J553" t="str">
            <v>SEPTEMBER, 2005</v>
          </cell>
          <cell r="K553" t="str">
            <v>ITALY</v>
          </cell>
          <cell r="L553" t="str">
            <v>APAPA PORT</v>
          </cell>
          <cell r="M553">
            <v>8.9</v>
          </cell>
          <cell r="N553" t="str">
            <v>FIRST</v>
          </cell>
          <cell r="O553">
            <v>453612.21</v>
          </cell>
          <cell r="P553">
            <v>113403.05250000001</v>
          </cell>
          <cell r="Q553">
            <v>340209.15749999997</v>
          </cell>
          <cell r="R553">
            <v>285830</v>
          </cell>
          <cell r="S553" t="str">
            <v>EUR</v>
          </cell>
          <cell r="T553" t="str">
            <v>DECEMBER, 2005</v>
          </cell>
          <cell r="U553">
            <v>38615</v>
          </cell>
          <cell r="V553" t="str">
            <v>FBN/0045280</v>
          </cell>
          <cell r="W553" t="str">
            <v/>
          </cell>
          <cell r="Y553">
            <v>0</v>
          </cell>
          <cell r="Z553">
            <v>285830</v>
          </cell>
          <cell r="AA553">
            <v>0</v>
          </cell>
          <cell r="AB553">
            <v>0</v>
          </cell>
          <cell r="AC553">
            <v>0</v>
          </cell>
        </row>
        <row r="554">
          <cell r="D554">
            <v>38623</v>
          </cell>
          <cell r="F554" t="str">
            <v>ZENITH</v>
          </cell>
          <cell r="G554" t="str">
            <v>BEL PAPYRUS LIMITED</v>
          </cell>
          <cell r="H554" t="str">
            <v>TOILET PAPER - PRIME PURE PULP</v>
          </cell>
          <cell r="I554" t="str">
            <v>48.03.11.00</v>
          </cell>
          <cell r="J554" t="str">
            <v>SEPTEMBER, 2005</v>
          </cell>
          <cell r="K554" t="str">
            <v>ANGOLA</v>
          </cell>
          <cell r="L554" t="str">
            <v>APAPA PORT</v>
          </cell>
          <cell r="M554">
            <v>100.1</v>
          </cell>
          <cell r="N554" t="str">
            <v>ZENITH</v>
          </cell>
          <cell r="O554">
            <v>148925</v>
          </cell>
          <cell r="P554">
            <v>37231.25</v>
          </cell>
          <cell r="Q554">
            <v>111693.75</v>
          </cell>
          <cell r="R554">
            <v>115127</v>
          </cell>
          <cell r="S554" t="str">
            <v>USD</v>
          </cell>
          <cell r="T554" t="str">
            <v>DECEMBER, 2005</v>
          </cell>
          <cell r="U554">
            <v>38618</v>
          </cell>
          <cell r="V554" t="str">
            <v>ZENITH/005826</v>
          </cell>
          <cell r="W554" t="str">
            <v/>
          </cell>
          <cell r="Y554">
            <v>115127</v>
          </cell>
          <cell r="Z554">
            <v>0</v>
          </cell>
          <cell r="AA554">
            <v>0</v>
          </cell>
          <cell r="AB554">
            <v>0</v>
          </cell>
          <cell r="AC554">
            <v>0</v>
          </cell>
        </row>
        <row r="555">
          <cell r="D555">
            <v>38623</v>
          </cell>
          <cell r="F555" t="str">
            <v>UNION</v>
          </cell>
          <cell r="G555" t="str">
            <v>SUNSEED NIGERIA PLC</v>
          </cell>
          <cell r="H555" t="str">
            <v>COTTONSEED CAKE</v>
          </cell>
          <cell r="I555" t="str">
            <v>23.06.10.00</v>
          </cell>
          <cell r="J555" t="str">
            <v>SEPTEMBER, 2005</v>
          </cell>
          <cell r="K555" t="str">
            <v>SOUTH AFRICA</v>
          </cell>
          <cell r="L555" t="str">
            <v>APAPA PORT</v>
          </cell>
          <cell r="M555">
            <v>197</v>
          </cell>
          <cell r="N555" t="str">
            <v>UNION</v>
          </cell>
          <cell r="O555">
            <v>22610</v>
          </cell>
          <cell r="P555">
            <v>5652.5</v>
          </cell>
          <cell r="Q555">
            <v>16957.5</v>
          </cell>
          <cell r="R555">
            <v>16575</v>
          </cell>
          <cell r="S555" t="str">
            <v>USD</v>
          </cell>
          <cell r="T555" t="str">
            <v>DECEMBER, 2005</v>
          </cell>
          <cell r="U555">
            <v>38588</v>
          </cell>
          <cell r="V555" t="str">
            <v>UBN / 0000369</v>
          </cell>
          <cell r="W555" t="str">
            <v/>
          </cell>
          <cell r="Y555">
            <v>16575</v>
          </cell>
          <cell r="Z555">
            <v>0</v>
          </cell>
          <cell r="AA555">
            <v>0</v>
          </cell>
          <cell r="AB555">
            <v>0</v>
          </cell>
          <cell r="AC555">
            <v>0</v>
          </cell>
        </row>
        <row r="556">
          <cell r="D556">
            <v>38623</v>
          </cell>
          <cell r="F556" t="str">
            <v>CAPITAL</v>
          </cell>
          <cell r="G556" t="str">
            <v>TRIMCO LIMITED</v>
          </cell>
          <cell r="H556" t="str">
            <v xml:space="preserve">SEMI PROCESSED WOOD (PACHYLOBA) WHITE APA </v>
          </cell>
          <cell r="I556" t="str">
            <v>44.07.00.00</v>
          </cell>
          <cell r="J556" t="str">
            <v>SEPTEMBER, 2005</v>
          </cell>
          <cell r="K556" t="str">
            <v>FRANCE</v>
          </cell>
          <cell r="L556" t="str">
            <v>TINCAN ISLAND</v>
          </cell>
          <cell r="M556">
            <v>36</v>
          </cell>
          <cell r="N556" t="str">
            <v>OCEANIC</v>
          </cell>
          <cell r="O556">
            <v>27812.16</v>
          </cell>
          <cell r="P556">
            <v>6953.04</v>
          </cell>
          <cell r="Q556">
            <v>20859.12</v>
          </cell>
          <cell r="R556">
            <v>16552.32</v>
          </cell>
          <cell r="S556" t="str">
            <v>EUR</v>
          </cell>
          <cell r="T556" t="str">
            <v>DECEMBER, 2005</v>
          </cell>
          <cell r="U556">
            <v>38595</v>
          </cell>
          <cell r="V556" t="str">
            <v>OCEANIC / 0083177</v>
          </cell>
          <cell r="W556" t="str">
            <v/>
          </cell>
          <cell r="Y556">
            <v>0</v>
          </cell>
          <cell r="Z556">
            <v>16552.32</v>
          </cell>
          <cell r="AA556">
            <v>0</v>
          </cell>
          <cell r="AB556">
            <v>0</v>
          </cell>
          <cell r="AC556">
            <v>0</v>
          </cell>
        </row>
        <row r="557">
          <cell r="D557">
            <v>38623</v>
          </cell>
          <cell r="F557" t="str">
            <v>DIAMOND</v>
          </cell>
          <cell r="G557" t="str">
            <v>OLAM NIGERIA LIMITED</v>
          </cell>
          <cell r="H557" t="str">
            <v>NIGERIAN HULLED AND POLISHED SESAME SEEDS</v>
          </cell>
          <cell r="I557" t="str">
            <v>12.07.40.00</v>
          </cell>
          <cell r="J557" t="str">
            <v>SEPTEMBER, 2005</v>
          </cell>
          <cell r="K557" t="str">
            <v>SYRIA</v>
          </cell>
          <cell r="L557" t="str">
            <v>APAPA PORT</v>
          </cell>
          <cell r="M557">
            <v>540</v>
          </cell>
          <cell r="N557" t="str">
            <v>DIAMOND</v>
          </cell>
          <cell r="O557">
            <v>559440</v>
          </cell>
          <cell r="P557">
            <v>139860</v>
          </cell>
          <cell r="Q557">
            <v>419580</v>
          </cell>
          <cell r="R557">
            <v>432000</v>
          </cell>
          <cell r="S557" t="str">
            <v>USD</v>
          </cell>
          <cell r="T557" t="str">
            <v>DECEMBER, 2005</v>
          </cell>
          <cell r="U557">
            <v>38609</v>
          </cell>
          <cell r="V557" t="str">
            <v>DBL/0002174</v>
          </cell>
          <cell r="W557" t="str">
            <v/>
          </cell>
          <cell r="Y557">
            <v>432000</v>
          </cell>
          <cell r="Z557">
            <v>0</v>
          </cell>
          <cell r="AA557">
            <v>0</v>
          </cell>
          <cell r="AB557">
            <v>0</v>
          </cell>
          <cell r="AC557">
            <v>0</v>
          </cell>
        </row>
        <row r="558">
          <cell r="D558">
            <v>38623</v>
          </cell>
          <cell r="F558" t="str">
            <v>SCB</v>
          </cell>
          <cell r="G558" t="str">
            <v>P.Z. INDUSTRIES PLC</v>
          </cell>
          <cell r="H558" t="str">
            <v>SANPROS, DETERGENTS AND PACKING MATERIALS</v>
          </cell>
          <cell r="I558" t="str">
            <v>48.18.40.00</v>
          </cell>
          <cell r="J558" t="str">
            <v>SEPTEMBER, 2005</v>
          </cell>
          <cell r="K558" t="str">
            <v>CAMEROON</v>
          </cell>
          <cell r="L558" t="str">
            <v>APAPA PORT</v>
          </cell>
          <cell r="M558">
            <v>14.5</v>
          </cell>
          <cell r="N558" t="str">
            <v>ZENITH</v>
          </cell>
          <cell r="O558">
            <v>27534.21</v>
          </cell>
          <cell r="P558">
            <v>6883.5524999999998</v>
          </cell>
          <cell r="Q558">
            <v>20650.657500000001</v>
          </cell>
          <cell r="R558">
            <v>21261.94</v>
          </cell>
          <cell r="S558" t="str">
            <v>USD</v>
          </cell>
          <cell r="T558" t="str">
            <v>DECEMBER, 2005</v>
          </cell>
          <cell r="U558">
            <v>38622</v>
          </cell>
          <cell r="V558" t="str">
            <v>ZENITH/004174</v>
          </cell>
          <cell r="W558" t="str">
            <v/>
          </cell>
          <cell r="Y558">
            <v>21261.94</v>
          </cell>
          <cell r="Z558">
            <v>0</v>
          </cell>
          <cell r="AA558">
            <v>0</v>
          </cell>
          <cell r="AB558">
            <v>0</v>
          </cell>
          <cell r="AC558">
            <v>0</v>
          </cell>
        </row>
        <row r="559">
          <cell r="D559">
            <v>38623</v>
          </cell>
          <cell r="F559" t="str">
            <v>MBC</v>
          </cell>
          <cell r="G559" t="str">
            <v>MARIO JOSE ENTERPRISES LIMITED</v>
          </cell>
          <cell r="H559" t="str">
            <v>FINISHED LEATHER</v>
          </cell>
          <cell r="I559" t="str">
            <v>41.06.19.00</v>
          </cell>
          <cell r="J559" t="str">
            <v>SEPTEMBER, 2005</v>
          </cell>
          <cell r="K559" t="str">
            <v>ITALY</v>
          </cell>
          <cell r="L559" t="str">
            <v>APAPA PORT</v>
          </cell>
          <cell r="M559">
            <v>8.4</v>
          </cell>
          <cell r="N559" t="str">
            <v>FIRST</v>
          </cell>
          <cell r="O559">
            <v>441141.75</v>
          </cell>
          <cell r="P559">
            <v>110285.4375</v>
          </cell>
          <cell r="Q559">
            <v>330856.3125</v>
          </cell>
          <cell r="R559">
            <v>340650</v>
          </cell>
          <cell r="S559" t="str">
            <v>USD</v>
          </cell>
          <cell r="T559" t="str">
            <v>DECEMBER, 2005</v>
          </cell>
          <cell r="U559">
            <v>38615</v>
          </cell>
          <cell r="V559" t="str">
            <v>FBN/0045282</v>
          </cell>
          <cell r="W559" t="str">
            <v/>
          </cell>
          <cell r="Y559">
            <v>340650</v>
          </cell>
          <cell r="Z559">
            <v>0</v>
          </cell>
          <cell r="AA559">
            <v>0</v>
          </cell>
          <cell r="AB559">
            <v>0</v>
          </cell>
          <cell r="AC559">
            <v>0</v>
          </cell>
        </row>
        <row r="560">
          <cell r="D560">
            <v>38623</v>
          </cell>
          <cell r="F560" t="str">
            <v>GTB</v>
          </cell>
          <cell r="G560" t="str">
            <v>COCA-COLA NIGERIA LIMITED</v>
          </cell>
          <cell r="H560" t="str">
            <v>FANTA PINEAPPLE CONCENTRATE</v>
          </cell>
          <cell r="I560" t="str">
            <v>33.01.12.00</v>
          </cell>
          <cell r="J560" t="str">
            <v>SEPTEMBER, 2005</v>
          </cell>
          <cell r="K560" t="str">
            <v>EQUATORIAL GUINEA</v>
          </cell>
          <cell r="L560" t="str">
            <v>MMIA, LAGOS</v>
          </cell>
          <cell r="M560">
            <v>0.8</v>
          </cell>
          <cell r="N560" t="str">
            <v>GTB</v>
          </cell>
          <cell r="O560">
            <v>36978.730000000003</v>
          </cell>
          <cell r="P560">
            <v>9244.6825000000008</v>
          </cell>
          <cell r="Q560">
            <v>27734.047500000001</v>
          </cell>
          <cell r="R560">
            <v>28554.99</v>
          </cell>
          <cell r="S560" t="str">
            <v>USD</v>
          </cell>
          <cell r="T560" t="str">
            <v>DECEMBER, 2005</v>
          </cell>
          <cell r="U560">
            <v>38609</v>
          </cell>
          <cell r="V560" t="str">
            <v>GTB/0002783</v>
          </cell>
          <cell r="W560" t="str">
            <v/>
          </cell>
          <cell r="Y560">
            <v>28554.99</v>
          </cell>
          <cell r="Z560">
            <v>0</v>
          </cell>
          <cell r="AA560">
            <v>0</v>
          </cell>
          <cell r="AB560">
            <v>0</v>
          </cell>
          <cell r="AC560">
            <v>0</v>
          </cell>
        </row>
        <row r="561">
          <cell r="D561">
            <v>38623</v>
          </cell>
          <cell r="F561" t="str">
            <v>ZENITH</v>
          </cell>
          <cell r="G561" t="str">
            <v>ENGHUAT  INDUSTRIES LIMITED</v>
          </cell>
          <cell r="H561" t="str">
            <v>PROCESSED CRUMB RUBBER</v>
          </cell>
          <cell r="I561" t="str">
            <v>40.01.10.00</v>
          </cell>
          <cell r="J561" t="str">
            <v>SEPTEMBER, 2005</v>
          </cell>
          <cell r="K561" t="str">
            <v>UNITED STATES OF AMERICA</v>
          </cell>
          <cell r="L561" t="str">
            <v>APAPA PORT</v>
          </cell>
          <cell r="M561">
            <v>111.5</v>
          </cell>
          <cell r="N561" t="str">
            <v>ZENITH</v>
          </cell>
          <cell r="O561">
            <v>189291.82</v>
          </cell>
          <cell r="P561">
            <v>47322.955000000002</v>
          </cell>
          <cell r="Q561">
            <v>141968.86499999999</v>
          </cell>
          <cell r="R561">
            <v>146160</v>
          </cell>
          <cell r="S561" t="str">
            <v>USD</v>
          </cell>
          <cell r="T561" t="str">
            <v>DECEMBER, 2005</v>
          </cell>
          <cell r="U561">
            <v>38622</v>
          </cell>
          <cell r="V561" t="str">
            <v>ZENITH/ 007260</v>
          </cell>
          <cell r="W561" t="str">
            <v/>
          </cell>
          <cell r="Y561">
            <v>146160</v>
          </cell>
          <cell r="Z561">
            <v>0</v>
          </cell>
          <cell r="AA561">
            <v>0</v>
          </cell>
          <cell r="AB561">
            <v>0</v>
          </cell>
          <cell r="AC561">
            <v>0</v>
          </cell>
        </row>
        <row r="562">
          <cell r="D562">
            <v>38623</v>
          </cell>
          <cell r="F562" t="str">
            <v>ZENITH</v>
          </cell>
          <cell r="G562" t="str">
            <v>ENGHUAT  INDUSTRIES LIMITED</v>
          </cell>
          <cell r="H562" t="str">
            <v xml:space="preserve">PROCESSED CRUMB RUBBER </v>
          </cell>
          <cell r="I562" t="str">
            <v>40.01.10.00</v>
          </cell>
          <cell r="J562" t="str">
            <v>SEPTEMBER, 2005</v>
          </cell>
          <cell r="K562" t="str">
            <v>MOROCCO</v>
          </cell>
          <cell r="L562" t="str">
            <v>APAPA PORT</v>
          </cell>
          <cell r="M562">
            <v>108.4</v>
          </cell>
          <cell r="N562" t="str">
            <v>ZENITH</v>
          </cell>
          <cell r="O562">
            <v>176318.86</v>
          </cell>
          <cell r="P562">
            <v>44079.714999999997</v>
          </cell>
          <cell r="Q562">
            <v>132239.14499999999</v>
          </cell>
          <cell r="R562">
            <v>136080</v>
          </cell>
          <cell r="S562" t="str">
            <v>USD</v>
          </cell>
          <cell r="T562" t="str">
            <v>DECEMBER, 2005</v>
          </cell>
          <cell r="U562">
            <v>38601</v>
          </cell>
          <cell r="V562" t="str">
            <v>ZENITH/005626</v>
          </cell>
          <cell r="W562" t="str">
            <v/>
          </cell>
          <cell r="Y562">
            <v>136080</v>
          </cell>
          <cell r="Z562">
            <v>0</v>
          </cell>
          <cell r="AA562">
            <v>0</v>
          </cell>
          <cell r="AB562">
            <v>0</v>
          </cell>
          <cell r="AC562">
            <v>0</v>
          </cell>
        </row>
        <row r="563">
          <cell r="D563">
            <v>38623</v>
          </cell>
          <cell r="F563" t="str">
            <v>ALLSTATES</v>
          </cell>
          <cell r="G563" t="str">
            <v>KIMATRAI NIGERIA LIMITED</v>
          </cell>
          <cell r="H563" t="str">
            <v>NIGERIAN PROCESSED NATURAL RUBBER (NSR10)</v>
          </cell>
          <cell r="I563" t="str">
            <v>40.01.22.00</v>
          </cell>
          <cell r="J563" t="str">
            <v>SEPTEMBER, 2005</v>
          </cell>
          <cell r="K563" t="str">
            <v>ITALY</v>
          </cell>
          <cell r="L563" t="str">
            <v>APAPA PORT</v>
          </cell>
          <cell r="M563">
            <v>43.4</v>
          </cell>
          <cell r="N563" t="str">
            <v>ZENITH</v>
          </cell>
          <cell r="O563">
            <v>74144.45</v>
          </cell>
          <cell r="P563">
            <v>18536.112499999999</v>
          </cell>
          <cell r="Q563">
            <v>55608.337500000001</v>
          </cell>
          <cell r="R563">
            <v>57254.400000000001</v>
          </cell>
          <cell r="S563" t="str">
            <v>USD</v>
          </cell>
          <cell r="T563" t="str">
            <v>DECEMBER, 2005</v>
          </cell>
          <cell r="U563">
            <v>38616</v>
          </cell>
          <cell r="V563" t="str">
            <v>ZENITH / 005817</v>
          </cell>
          <cell r="W563" t="str">
            <v/>
          </cell>
          <cell r="Y563">
            <v>57254.400000000001</v>
          </cell>
          <cell r="Z563">
            <v>0</v>
          </cell>
          <cell r="AA563">
            <v>0</v>
          </cell>
          <cell r="AB563">
            <v>0</v>
          </cell>
          <cell r="AC563">
            <v>0</v>
          </cell>
        </row>
        <row r="564">
          <cell r="D564">
            <v>38623</v>
          </cell>
          <cell r="F564" t="str">
            <v>ALLSTATES</v>
          </cell>
          <cell r="G564" t="str">
            <v>KIMATRAI NIGERIA LIMITED</v>
          </cell>
          <cell r="H564" t="str">
            <v>NIGERIAN PROCESSED NATURAL CRUMB RUBBER NSR10</v>
          </cell>
          <cell r="I564" t="str">
            <v>40.01.10.00</v>
          </cell>
          <cell r="J564" t="str">
            <v>SEPTEMBER, 2005</v>
          </cell>
          <cell r="K564" t="str">
            <v>ITALY</v>
          </cell>
          <cell r="L564" t="str">
            <v>APAPA PORT</v>
          </cell>
          <cell r="M564">
            <v>43.4</v>
          </cell>
          <cell r="N564" t="str">
            <v>ZENITH</v>
          </cell>
          <cell r="O564">
            <v>69643.56</v>
          </cell>
          <cell r="P564">
            <v>17410.89</v>
          </cell>
          <cell r="Q564">
            <v>52232.67</v>
          </cell>
          <cell r="R564">
            <v>53625.599999999999</v>
          </cell>
          <cell r="S564" t="str">
            <v>USD</v>
          </cell>
          <cell r="T564" t="str">
            <v>DECEMBER, 2005</v>
          </cell>
          <cell r="U564">
            <v>38593</v>
          </cell>
          <cell r="V564" t="str">
            <v>ZENITH / 005758</v>
          </cell>
          <cell r="W564" t="str">
            <v/>
          </cell>
          <cell r="Y564">
            <v>53625.599999999999</v>
          </cell>
          <cell r="Z564">
            <v>0</v>
          </cell>
          <cell r="AA564">
            <v>0</v>
          </cell>
          <cell r="AB564">
            <v>0</v>
          </cell>
          <cell r="AC564">
            <v>0</v>
          </cell>
        </row>
        <row r="565">
          <cell r="D565">
            <v>38623</v>
          </cell>
          <cell r="F565" t="str">
            <v>ZENITH</v>
          </cell>
          <cell r="G565" t="str">
            <v>OK PLAST LIMITED</v>
          </cell>
          <cell r="H565" t="str">
            <v>DESTINY CHAIR FLOWER TYPE</v>
          </cell>
          <cell r="I565" t="str">
            <v>39.24.10.00</v>
          </cell>
          <cell r="J565" t="str">
            <v>SEPTEMBER, 2005</v>
          </cell>
          <cell r="K565" t="str">
            <v>LIBERIA</v>
          </cell>
          <cell r="L565" t="str">
            <v>APAPA PORT</v>
          </cell>
          <cell r="M565">
            <v>12.2</v>
          </cell>
          <cell r="N565" t="str">
            <v>PRUDENT</v>
          </cell>
          <cell r="O565">
            <v>31330</v>
          </cell>
          <cell r="P565">
            <v>7832.5</v>
          </cell>
          <cell r="Q565">
            <v>23497.5</v>
          </cell>
          <cell r="R565">
            <v>24100</v>
          </cell>
          <cell r="S565" t="str">
            <v>USD</v>
          </cell>
          <cell r="T565" t="str">
            <v>DECEMBER, 2005</v>
          </cell>
          <cell r="U565">
            <v>38621</v>
          </cell>
          <cell r="V565" t="str">
            <v>PRUDENT/3004073</v>
          </cell>
          <cell r="W565" t="str">
            <v/>
          </cell>
          <cell r="Y565">
            <v>24100</v>
          </cell>
          <cell r="Z565">
            <v>0</v>
          </cell>
          <cell r="AA565">
            <v>0</v>
          </cell>
          <cell r="AB565">
            <v>0</v>
          </cell>
          <cell r="AC565">
            <v>0</v>
          </cell>
        </row>
        <row r="566">
          <cell r="D566">
            <v>38623</v>
          </cell>
          <cell r="F566" t="str">
            <v>ALLSTATES</v>
          </cell>
          <cell r="G566" t="str">
            <v>KIMATRAI NIGERIA LIMITED</v>
          </cell>
          <cell r="H566" t="str">
            <v>NIGERIAN PROCESSED NATURAL CRUMB RUBBER NSR 10</v>
          </cell>
          <cell r="I566" t="str">
            <v>40.01.22.00</v>
          </cell>
          <cell r="J566" t="str">
            <v>SEPTEMBER, 2005</v>
          </cell>
          <cell r="K566" t="str">
            <v>ITALY</v>
          </cell>
          <cell r="L566" t="str">
            <v>APAPA PORT</v>
          </cell>
          <cell r="M566">
            <v>43.4</v>
          </cell>
          <cell r="N566" t="str">
            <v>ZENITH</v>
          </cell>
          <cell r="O566">
            <v>72785.38</v>
          </cell>
          <cell r="P566">
            <v>18196.345000000001</v>
          </cell>
          <cell r="Q566">
            <v>54589.035000000003</v>
          </cell>
          <cell r="R566">
            <v>56044.800000000003</v>
          </cell>
          <cell r="S566" t="str">
            <v>USD</v>
          </cell>
          <cell r="T566" t="str">
            <v>DECEMBER, 2005</v>
          </cell>
          <cell r="U566">
            <v>38593</v>
          </cell>
          <cell r="V566" t="str">
            <v>ZENITH/005757</v>
          </cell>
          <cell r="W566" t="str">
            <v/>
          </cell>
          <cell r="Y566">
            <v>56044.800000000003</v>
          </cell>
          <cell r="Z566">
            <v>0</v>
          </cell>
          <cell r="AA566">
            <v>0</v>
          </cell>
          <cell r="AB566">
            <v>0</v>
          </cell>
          <cell r="AC566">
            <v>0</v>
          </cell>
        </row>
        <row r="567">
          <cell r="D567">
            <v>38624</v>
          </cell>
          <cell r="F567" t="str">
            <v>SCB</v>
          </cell>
          <cell r="G567" t="str">
            <v>LIFE FLOUR MILL LIMITED</v>
          </cell>
          <cell r="H567" t="str">
            <v>WEST AFRICAN WHEAT BRAN PELLETS</v>
          </cell>
          <cell r="I567" t="str">
            <v>23.02.30.00</v>
          </cell>
          <cell r="J567" t="str">
            <v>SEPTEMBER, 2005</v>
          </cell>
          <cell r="K567" t="str">
            <v>MOROCCO</v>
          </cell>
          <cell r="L567" t="str">
            <v>TINCAN ISLAND</v>
          </cell>
          <cell r="M567">
            <v>3360.8</v>
          </cell>
          <cell r="N567" t="str">
            <v>UBA</v>
          </cell>
          <cell r="O567">
            <v>174490.36</v>
          </cell>
          <cell r="P567">
            <v>43622.59</v>
          </cell>
          <cell r="Q567">
            <v>130867.77</v>
          </cell>
          <cell r="R567">
            <v>134429.92000000001</v>
          </cell>
          <cell r="S567" t="str">
            <v>USD</v>
          </cell>
          <cell r="T567" t="str">
            <v>DECEMBER, 2005</v>
          </cell>
          <cell r="U567">
            <v>38621</v>
          </cell>
          <cell r="V567" t="str">
            <v>UBA/000462</v>
          </cell>
          <cell r="W567" t="str">
            <v/>
          </cell>
          <cell r="Y567">
            <v>134429.92000000001</v>
          </cell>
          <cell r="Z567">
            <v>0</v>
          </cell>
          <cell r="AA567">
            <v>0</v>
          </cell>
          <cell r="AB567">
            <v>0</v>
          </cell>
          <cell r="AC567">
            <v>0</v>
          </cell>
        </row>
        <row r="568">
          <cell r="D568">
            <v>38624</v>
          </cell>
          <cell r="F568" t="str">
            <v>NBM</v>
          </cell>
          <cell r="G568" t="str">
            <v>CELPLAS INDUSTRIES NIGERIA LIMITED</v>
          </cell>
          <cell r="H568" t="str">
            <v>PLASTIC HOUSEHOLD ITEMS</v>
          </cell>
          <cell r="I568" t="str">
            <v>39.23.10.00</v>
          </cell>
          <cell r="J568" t="str">
            <v>SEPTEMBER, 2005</v>
          </cell>
          <cell r="K568" t="str">
            <v>BENIN</v>
          </cell>
          <cell r="L568" t="str">
            <v>SEME BORDER</v>
          </cell>
          <cell r="M568">
            <v>5.4</v>
          </cell>
          <cell r="N568" t="str">
            <v>PRUDENT</v>
          </cell>
          <cell r="O568">
            <v>12135</v>
          </cell>
          <cell r="P568">
            <v>3033.75</v>
          </cell>
          <cell r="Q568">
            <v>9101.25</v>
          </cell>
          <cell r="R568">
            <v>9369.0499999999993</v>
          </cell>
          <cell r="S568" t="str">
            <v>USD</v>
          </cell>
          <cell r="T568" t="str">
            <v>DECEMBER, 2005</v>
          </cell>
          <cell r="U568">
            <v>38621</v>
          </cell>
          <cell r="V568" t="str">
            <v>PRUDENT/3003516</v>
          </cell>
          <cell r="W568" t="str">
            <v/>
          </cell>
          <cell r="Y568">
            <v>9369.0499999999993</v>
          </cell>
          <cell r="Z568">
            <v>0</v>
          </cell>
          <cell r="AA568">
            <v>0</v>
          </cell>
          <cell r="AB568">
            <v>0</v>
          </cell>
          <cell r="AC568">
            <v>0</v>
          </cell>
        </row>
        <row r="569">
          <cell r="D569">
            <v>38624</v>
          </cell>
          <cell r="F569" t="str">
            <v>ECO</v>
          </cell>
          <cell r="G569" t="str">
            <v>SUN AND SAND INDUSTRIES LIMITED</v>
          </cell>
          <cell r="H569" t="str">
            <v>ALUMINIUM ALLOY/INGOT</v>
          </cell>
          <cell r="I569" t="str">
            <v>76.01.20.00</v>
          </cell>
          <cell r="J569" t="str">
            <v>SEPTEMBER, 2005</v>
          </cell>
          <cell r="K569" t="str">
            <v>UNITED ARAB EMIRATES (UAE)</v>
          </cell>
          <cell r="L569" t="str">
            <v>APAPA PORT</v>
          </cell>
          <cell r="M569">
            <v>25.6</v>
          </cell>
          <cell r="N569" t="str">
            <v>ZENITH</v>
          </cell>
          <cell r="O569">
            <v>61735.24</v>
          </cell>
          <cell r="P569">
            <v>15433.81</v>
          </cell>
          <cell r="Q569">
            <v>46301.43</v>
          </cell>
          <cell r="R569">
            <v>47672</v>
          </cell>
          <cell r="S569" t="str">
            <v>USD</v>
          </cell>
          <cell r="T569" t="str">
            <v>DECEMBER, 2005</v>
          </cell>
          <cell r="U569">
            <v>38618</v>
          </cell>
          <cell r="V569" t="str">
            <v>ZENITH/005828</v>
          </cell>
          <cell r="W569" t="str">
            <v/>
          </cell>
          <cell r="Y569">
            <v>47672</v>
          </cell>
          <cell r="Z569">
            <v>0</v>
          </cell>
          <cell r="AA569">
            <v>0</v>
          </cell>
          <cell r="AB569">
            <v>0</v>
          </cell>
          <cell r="AC569">
            <v>0</v>
          </cell>
        </row>
        <row r="570">
          <cell r="D570">
            <v>38624</v>
          </cell>
          <cell r="F570" t="str">
            <v>EQUITY</v>
          </cell>
          <cell r="G570" t="str">
            <v>BARON &amp; WINNIE VENTURES NIGERIA LIMITED</v>
          </cell>
          <cell r="H570" t="str">
            <v>PROCESSED WOOD (RED APA)</v>
          </cell>
          <cell r="I570" t="str">
            <v>44.09.00.00</v>
          </cell>
          <cell r="J570" t="str">
            <v>SEPTEMBER, 2005</v>
          </cell>
          <cell r="K570" t="str">
            <v>INDONESIA</v>
          </cell>
          <cell r="L570" t="str">
            <v>TINCAN ISLAND</v>
          </cell>
          <cell r="M570">
            <v>18</v>
          </cell>
          <cell r="N570" t="str">
            <v>GTB</v>
          </cell>
          <cell r="O570">
            <v>17143.240000000002</v>
          </cell>
          <cell r="P570">
            <v>4285.8100000000004</v>
          </cell>
          <cell r="Q570">
            <v>12857.43</v>
          </cell>
          <cell r="R570">
            <v>13236.83</v>
          </cell>
          <cell r="S570" t="str">
            <v>USD</v>
          </cell>
          <cell r="T570" t="str">
            <v>DECEMBER, 2005</v>
          </cell>
          <cell r="U570">
            <v>38621</v>
          </cell>
          <cell r="V570" t="str">
            <v>GTB/0003951</v>
          </cell>
          <cell r="W570" t="str">
            <v/>
          </cell>
          <cell r="Y570">
            <v>13236.83</v>
          </cell>
          <cell r="Z570">
            <v>0</v>
          </cell>
          <cell r="AA570">
            <v>0</v>
          </cell>
          <cell r="AB570">
            <v>0</v>
          </cell>
          <cell r="AC570">
            <v>0</v>
          </cell>
        </row>
        <row r="571">
          <cell r="D571">
            <v>38624</v>
          </cell>
          <cell r="F571" t="str">
            <v>ZENITH</v>
          </cell>
          <cell r="G571" t="str">
            <v>POLEMA INDUSTRIES LIMITED</v>
          </cell>
          <cell r="H571" t="str">
            <v>UNEXTRACTED PALM KERNAL EXPELLER CAKE (P.K.C)</v>
          </cell>
          <cell r="I571" t="str">
            <v>23.06.60.00</v>
          </cell>
          <cell r="J571" t="str">
            <v>SEPTEMBER, 2005</v>
          </cell>
          <cell r="K571" t="str">
            <v>PORTUGAL</v>
          </cell>
          <cell r="L571" t="str">
            <v>ONNE PORT</v>
          </cell>
          <cell r="M571">
            <v>569</v>
          </cell>
          <cell r="N571" t="str">
            <v>ZENITH</v>
          </cell>
          <cell r="O571">
            <v>35743.75</v>
          </cell>
          <cell r="P571">
            <v>8935.9375</v>
          </cell>
          <cell r="Q571">
            <v>26807.8125</v>
          </cell>
          <cell r="R571">
            <v>24460.98</v>
          </cell>
          <cell r="S571" t="str">
            <v>USD</v>
          </cell>
          <cell r="T571" t="str">
            <v>DECEMBER, 2005</v>
          </cell>
          <cell r="U571">
            <v>38604</v>
          </cell>
          <cell r="V571" t="str">
            <v>ZENITH/004960</v>
          </cell>
          <cell r="W571" t="str">
            <v/>
          </cell>
          <cell r="Y571">
            <v>24460.98</v>
          </cell>
          <cell r="Z571">
            <v>0</v>
          </cell>
          <cell r="AA571">
            <v>0</v>
          </cell>
          <cell r="AB571">
            <v>0</v>
          </cell>
          <cell r="AC571">
            <v>0</v>
          </cell>
        </row>
        <row r="572">
          <cell r="D572">
            <v>38624</v>
          </cell>
          <cell r="F572" t="str">
            <v>INTERCONTINENTAL</v>
          </cell>
          <cell r="G572" t="str">
            <v>AFRIMIN FREETRADE LINK CO.</v>
          </cell>
          <cell r="H572" t="str">
            <v>ZIRCON SAND</v>
          </cell>
          <cell r="I572" t="str">
            <v>26.15.10.00</v>
          </cell>
          <cell r="J572" t="str">
            <v>SEPTEMBER, 2005</v>
          </cell>
          <cell r="K572" t="str">
            <v>INDIA</v>
          </cell>
          <cell r="L572" t="str">
            <v>APAPA PORT</v>
          </cell>
          <cell r="M572">
            <v>200</v>
          </cell>
          <cell r="N572" t="str">
            <v>NUB</v>
          </cell>
          <cell r="O572">
            <v>38871</v>
          </cell>
          <cell r="P572">
            <v>9717.75</v>
          </cell>
          <cell r="Q572">
            <v>29153.25</v>
          </cell>
          <cell r="R572">
            <v>30000</v>
          </cell>
          <cell r="S572" t="str">
            <v>USD</v>
          </cell>
          <cell r="T572" t="str">
            <v>DECEMBER, 2005</v>
          </cell>
          <cell r="U572">
            <v>38601</v>
          </cell>
          <cell r="V572" t="str">
            <v>NUB / 00085</v>
          </cell>
          <cell r="W572" t="str">
            <v/>
          </cell>
          <cell r="Y572">
            <v>30000</v>
          </cell>
          <cell r="Z572">
            <v>0</v>
          </cell>
          <cell r="AA572">
            <v>0</v>
          </cell>
          <cell r="AB572">
            <v>0</v>
          </cell>
          <cell r="AC572">
            <v>0</v>
          </cell>
        </row>
        <row r="573">
          <cell r="D573">
            <v>38624</v>
          </cell>
          <cell r="F573" t="str">
            <v>INTERCONTINENTAL</v>
          </cell>
          <cell r="G573" t="str">
            <v>ABLEEN FARMS LIMITED</v>
          </cell>
          <cell r="H573" t="str">
            <v>LEAD ORE</v>
          </cell>
          <cell r="I573" t="str">
            <v>26.07.00.00</v>
          </cell>
          <cell r="J573" t="str">
            <v>SEPTEMBER, 2005</v>
          </cell>
          <cell r="K573" t="str">
            <v>CHINA</v>
          </cell>
          <cell r="L573" t="str">
            <v>APAPA PORT</v>
          </cell>
          <cell r="M573">
            <v>85</v>
          </cell>
          <cell r="N573" t="str">
            <v>NUB</v>
          </cell>
          <cell r="O573">
            <v>39780</v>
          </cell>
          <cell r="P573">
            <v>9945</v>
          </cell>
          <cell r="Q573">
            <v>29835</v>
          </cell>
          <cell r="R573">
            <v>30597.47</v>
          </cell>
          <cell r="S573" t="str">
            <v>USD</v>
          </cell>
          <cell r="T573" t="str">
            <v>DECEMBER, 2005</v>
          </cell>
          <cell r="U573">
            <v>38609</v>
          </cell>
          <cell r="V573" t="str">
            <v>NUB/00088</v>
          </cell>
          <cell r="W573" t="str">
            <v/>
          </cell>
          <cell r="Y573">
            <v>30597.47</v>
          </cell>
          <cell r="Z573">
            <v>0</v>
          </cell>
          <cell r="AA573">
            <v>0</v>
          </cell>
          <cell r="AB573">
            <v>0</v>
          </cell>
          <cell r="AC573">
            <v>0</v>
          </cell>
        </row>
        <row r="574">
          <cell r="D574">
            <v>38624</v>
          </cell>
          <cell r="F574" t="str">
            <v>EQUITY</v>
          </cell>
          <cell r="G574" t="str">
            <v>BARON &amp; WINNIE VENTURES NIGERIA LIMITED</v>
          </cell>
          <cell r="H574" t="str">
            <v>PROCESSED WOOD (APA)</v>
          </cell>
          <cell r="I574" t="str">
            <v>44.09.00.00</v>
          </cell>
          <cell r="J574" t="str">
            <v>SEPTEMBER, 2005</v>
          </cell>
          <cell r="K574" t="str">
            <v>ITALY</v>
          </cell>
          <cell r="L574" t="str">
            <v>TINCAN ISLAND</v>
          </cell>
          <cell r="M574">
            <v>18</v>
          </cell>
          <cell r="N574" t="str">
            <v>GTB</v>
          </cell>
          <cell r="O574">
            <v>17132.88</v>
          </cell>
          <cell r="P574">
            <v>4283.22</v>
          </cell>
          <cell r="Q574">
            <v>12849.66</v>
          </cell>
          <cell r="R574">
            <v>13228.63</v>
          </cell>
          <cell r="S574" t="str">
            <v>USD</v>
          </cell>
          <cell r="T574" t="str">
            <v>DECEMBER, 2005</v>
          </cell>
          <cell r="U574">
            <v>38621</v>
          </cell>
          <cell r="V574" t="str">
            <v>GTB / 0003954</v>
          </cell>
          <cell r="W574" t="str">
            <v/>
          </cell>
          <cell r="Y574">
            <v>13228.63</v>
          </cell>
          <cell r="Z574">
            <v>0</v>
          </cell>
          <cell r="AA574">
            <v>0</v>
          </cell>
          <cell r="AB574">
            <v>0</v>
          </cell>
          <cell r="AC574">
            <v>0</v>
          </cell>
        </row>
        <row r="575">
          <cell r="D575">
            <v>38624</v>
          </cell>
          <cell r="F575" t="str">
            <v>ZENITH</v>
          </cell>
          <cell r="G575" t="str">
            <v>MINL LIMITED</v>
          </cell>
          <cell r="H575" t="str">
            <v>SECONDARY ALUMINIUM ALLOYED INGOTS - GRADE EV 160</v>
          </cell>
          <cell r="I575" t="str">
            <v>76.01.20.00</v>
          </cell>
          <cell r="J575" t="str">
            <v>SEPTEMBER, 2005</v>
          </cell>
          <cell r="K575" t="str">
            <v>TURKEY</v>
          </cell>
          <cell r="L575" t="str">
            <v>TINCAN ISLAND</v>
          </cell>
          <cell r="M575">
            <v>199.6</v>
          </cell>
          <cell r="N575" t="str">
            <v>ZENITH</v>
          </cell>
          <cell r="O575">
            <v>420085.34</v>
          </cell>
          <cell r="P575">
            <v>105021.33500000001</v>
          </cell>
          <cell r="Q575">
            <v>315064.005</v>
          </cell>
          <cell r="R575">
            <v>324365.18</v>
          </cell>
          <cell r="S575" t="str">
            <v>USD</v>
          </cell>
          <cell r="T575" t="str">
            <v>DECEMBER, 2005</v>
          </cell>
          <cell r="U575">
            <v>38623</v>
          </cell>
          <cell r="V575" t="str">
            <v>ZENITH/007267</v>
          </cell>
          <cell r="W575" t="str">
            <v/>
          </cell>
          <cell r="Y575">
            <v>324365.18</v>
          </cell>
          <cell r="Z575">
            <v>0</v>
          </cell>
          <cell r="AA575">
            <v>0</v>
          </cell>
          <cell r="AB575">
            <v>0</v>
          </cell>
          <cell r="AC575">
            <v>0</v>
          </cell>
        </row>
        <row r="576">
          <cell r="D576">
            <v>38624</v>
          </cell>
          <cell r="F576" t="str">
            <v>UNION</v>
          </cell>
          <cell r="G576" t="str">
            <v>WEST AFRICAN RUBBER PRODUCTS (NIG) LIMITED</v>
          </cell>
          <cell r="H576" t="str">
            <v>ASSORTED BATHROOM SLIPPERS</v>
          </cell>
          <cell r="I576" t="str">
            <v>64.02.99.00</v>
          </cell>
          <cell r="J576" t="str">
            <v>SEPTEMBER, 2005</v>
          </cell>
          <cell r="K576" t="str">
            <v>TOGO</v>
          </cell>
          <cell r="L576" t="str">
            <v>SEME BORDER</v>
          </cell>
          <cell r="M576">
            <v>35.200000000000003</v>
          </cell>
          <cell r="N576" t="str">
            <v>UNION</v>
          </cell>
          <cell r="O576">
            <v>59212</v>
          </cell>
          <cell r="P576">
            <v>14803</v>
          </cell>
          <cell r="Q576">
            <v>44409</v>
          </cell>
          <cell r="R576">
            <v>45200</v>
          </cell>
          <cell r="S576" t="str">
            <v>USD</v>
          </cell>
          <cell r="T576" t="str">
            <v>DECEMBER, 2005</v>
          </cell>
          <cell r="U576">
            <v>38610</v>
          </cell>
          <cell r="V576" t="str">
            <v>UBN / 0001164</v>
          </cell>
          <cell r="W576" t="str">
            <v/>
          </cell>
          <cell r="Y576">
            <v>45200</v>
          </cell>
          <cell r="Z576">
            <v>0</v>
          </cell>
          <cell r="AA576">
            <v>0</v>
          </cell>
          <cell r="AB576">
            <v>0</v>
          </cell>
          <cell r="AC576">
            <v>0</v>
          </cell>
        </row>
        <row r="577">
          <cell r="D577">
            <v>38624</v>
          </cell>
          <cell r="F577" t="str">
            <v>SCB</v>
          </cell>
          <cell r="G577" t="str">
            <v>P.Z. INDUSTRIES PLC</v>
          </cell>
          <cell r="H577" t="str">
            <v>BLACK HAIR DYE POWDER GC5 V2</v>
          </cell>
          <cell r="I577" t="str">
            <v>33.05.90.00</v>
          </cell>
          <cell r="J577" t="str">
            <v>SEPTEMBER, 2005</v>
          </cell>
          <cell r="K577" t="str">
            <v>INDONESIA</v>
          </cell>
          <cell r="L577" t="str">
            <v>MMIA, LAGOS</v>
          </cell>
          <cell r="M577">
            <v>0.3</v>
          </cell>
          <cell r="N577" t="str">
            <v>ZENITH</v>
          </cell>
          <cell r="O577">
            <v>8776.2199999999993</v>
          </cell>
          <cell r="P577">
            <v>2194.0549999999998</v>
          </cell>
          <cell r="Q577">
            <v>6582.165</v>
          </cell>
          <cell r="R577">
            <v>6777</v>
          </cell>
          <cell r="S577" t="str">
            <v>USD</v>
          </cell>
          <cell r="T577" t="str">
            <v>DECEMBER, 2005</v>
          </cell>
          <cell r="U577">
            <v>38622</v>
          </cell>
          <cell r="V577" t="str">
            <v>ZENITH/004173</v>
          </cell>
          <cell r="W577" t="str">
            <v/>
          </cell>
          <cell r="Y577">
            <v>6777</v>
          </cell>
          <cell r="Z577">
            <v>0</v>
          </cell>
          <cell r="AA577">
            <v>0</v>
          </cell>
          <cell r="AB577">
            <v>0</v>
          </cell>
          <cell r="AC577">
            <v>0</v>
          </cell>
        </row>
        <row r="578">
          <cell r="D578">
            <v>38624</v>
          </cell>
          <cell r="F578" t="str">
            <v>ECO</v>
          </cell>
          <cell r="G578" t="str">
            <v>SUN AND SAND INDUSTRIES LIMITED</v>
          </cell>
          <cell r="H578" t="str">
            <v>ALUMINIUM ALLOY/INGOT</v>
          </cell>
          <cell r="I578" t="str">
            <v>76.01.20.00</v>
          </cell>
          <cell r="J578" t="str">
            <v>SEPTEMBER, 2005</v>
          </cell>
          <cell r="K578" t="str">
            <v>UNITED ARAB EMIRATES (UAE)</v>
          </cell>
          <cell r="L578" t="str">
            <v>APAPA PORT</v>
          </cell>
          <cell r="M578">
            <v>25.7</v>
          </cell>
          <cell r="N578" t="str">
            <v>ZENITH</v>
          </cell>
          <cell r="O578">
            <v>61997.84</v>
          </cell>
          <cell r="P578">
            <v>15499.46</v>
          </cell>
          <cell r="Q578">
            <v>46498.38</v>
          </cell>
          <cell r="R578">
            <v>47860</v>
          </cell>
          <cell r="S578" t="str">
            <v>USD</v>
          </cell>
          <cell r="T578" t="str">
            <v>DECEMBER, 2005</v>
          </cell>
          <cell r="U578">
            <v>38623</v>
          </cell>
          <cell r="V578" t="str">
            <v>ZENITH/005832</v>
          </cell>
          <cell r="W578" t="str">
            <v/>
          </cell>
          <cell r="Y578">
            <v>47860</v>
          </cell>
          <cell r="Z578">
            <v>0</v>
          </cell>
          <cell r="AA578">
            <v>0</v>
          </cell>
          <cell r="AB578">
            <v>0</v>
          </cell>
          <cell r="AC578">
            <v>0</v>
          </cell>
        </row>
        <row r="579">
          <cell r="D579">
            <v>38625</v>
          </cell>
          <cell r="F579" t="str">
            <v>INTERCONTINENTAL</v>
          </cell>
          <cell r="G579" t="str">
            <v>A &amp; D WATER BOREHOLE ENGINEERING LIMITED</v>
          </cell>
          <cell r="H579" t="str">
            <v>CHARCOAL</v>
          </cell>
          <cell r="I579" t="str">
            <v>44.02.00.00</v>
          </cell>
          <cell r="J579" t="str">
            <v>SEPTEMBER, 2005</v>
          </cell>
          <cell r="K579" t="str">
            <v>ISRAEL</v>
          </cell>
          <cell r="L579" t="str">
            <v>TINCAN ISLAND</v>
          </cell>
          <cell r="M579">
            <v>18</v>
          </cell>
          <cell r="N579" t="str">
            <v>ZENITH</v>
          </cell>
          <cell r="O579">
            <v>4662.25</v>
          </cell>
          <cell r="P579">
            <v>1165.5625</v>
          </cell>
          <cell r="Q579">
            <v>3496.6875</v>
          </cell>
          <cell r="R579">
            <v>2970</v>
          </cell>
          <cell r="S579" t="str">
            <v>USD</v>
          </cell>
          <cell r="T579" t="str">
            <v>DECEMBER, 2005</v>
          </cell>
          <cell r="U579">
            <v>38522</v>
          </cell>
          <cell r="V579" t="str">
            <v>ZENITH / 005806</v>
          </cell>
          <cell r="W579" t="str">
            <v>ZENITH / 005831</v>
          </cell>
          <cell r="Y579">
            <v>2970</v>
          </cell>
          <cell r="Z579">
            <v>0</v>
          </cell>
          <cell r="AA579">
            <v>0</v>
          </cell>
          <cell r="AB579">
            <v>0</v>
          </cell>
          <cell r="AC579">
            <v>0</v>
          </cell>
        </row>
        <row r="580">
          <cell r="D580">
            <v>38625</v>
          </cell>
          <cell r="F580" t="str">
            <v>IBTC</v>
          </cell>
          <cell r="G580" t="str">
            <v>OMO WOOD INDUSTRY LIMITED</v>
          </cell>
          <cell r="H580" t="str">
            <v>FINISHED PROCESSED WOOD (APA SQUARE)</v>
          </cell>
          <cell r="I580" t="str">
            <v>44.09.00.00</v>
          </cell>
          <cell r="J580" t="str">
            <v>SEPTEMBER, 2005</v>
          </cell>
          <cell r="K580" t="str">
            <v>CHINA (HONG KONG)</v>
          </cell>
          <cell r="L580" t="str">
            <v>TINCAN ISLAND</v>
          </cell>
          <cell r="M580">
            <v>18</v>
          </cell>
          <cell r="N580" t="str">
            <v>FIRST</v>
          </cell>
          <cell r="O580">
            <v>27183</v>
          </cell>
          <cell r="P580">
            <v>6795.75</v>
          </cell>
          <cell r="Q580">
            <v>20387.25</v>
          </cell>
          <cell r="R580">
            <v>20910</v>
          </cell>
          <cell r="S580" t="str">
            <v>USD</v>
          </cell>
          <cell r="T580" t="str">
            <v>DECEMBER, 2005</v>
          </cell>
          <cell r="U580">
            <v>38622</v>
          </cell>
          <cell r="V580" t="str">
            <v>FBN/0018979</v>
          </cell>
          <cell r="W580" t="str">
            <v/>
          </cell>
          <cell r="Y580">
            <v>20910</v>
          </cell>
          <cell r="Z580">
            <v>0</v>
          </cell>
          <cell r="AA580">
            <v>0</v>
          </cell>
          <cell r="AB580">
            <v>0</v>
          </cell>
          <cell r="AC580">
            <v>0</v>
          </cell>
        </row>
        <row r="581">
          <cell r="D581">
            <v>38625</v>
          </cell>
          <cell r="F581" t="str">
            <v>ECO</v>
          </cell>
          <cell r="G581" t="str">
            <v>SUN AND SAND INDUSTRIES LIMITED</v>
          </cell>
          <cell r="H581" t="str">
            <v>REMELTED COPPER INGOT</v>
          </cell>
          <cell r="I581" t="str">
            <v>74.04.00.00</v>
          </cell>
          <cell r="J581" t="str">
            <v>SEPTEMBER, 2005</v>
          </cell>
          <cell r="K581" t="str">
            <v>INDIA</v>
          </cell>
          <cell r="L581" t="str">
            <v>APAPA PORT</v>
          </cell>
          <cell r="M581">
            <v>25.6</v>
          </cell>
          <cell r="N581" t="str">
            <v>ZENITH</v>
          </cell>
          <cell r="O581">
            <v>121388.05</v>
          </cell>
          <cell r="P581">
            <v>30347.012500000001</v>
          </cell>
          <cell r="Q581">
            <v>91041.037500000006</v>
          </cell>
          <cell r="R581">
            <v>93707</v>
          </cell>
          <cell r="S581" t="str">
            <v>USD</v>
          </cell>
          <cell r="T581" t="str">
            <v>DECEMBER, 2005</v>
          </cell>
          <cell r="U581">
            <v>38623</v>
          </cell>
          <cell r="V581" t="str">
            <v>ZENITH/005833</v>
          </cell>
          <cell r="W581" t="str">
            <v/>
          </cell>
          <cell r="Y581">
            <v>93707</v>
          </cell>
          <cell r="Z581">
            <v>0</v>
          </cell>
          <cell r="AA581">
            <v>0</v>
          </cell>
          <cell r="AB581">
            <v>0</v>
          </cell>
          <cell r="AC581">
            <v>0</v>
          </cell>
        </row>
        <row r="582">
          <cell r="D582">
            <v>38625</v>
          </cell>
          <cell r="F582" t="str">
            <v>MAGNUM</v>
          </cell>
          <cell r="G582" t="str">
            <v>ORC FISHING &amp; FOOD PROCESSING LIMITED</v>
          </cell>
          <cell r="H582" t="str">
            <v>CUTTLE FISH/CRAB CLAWS</v>
          </cell>
          <cell r="I582" t="str">
            <v>03.07.40.00</v>
          </cell>
          <cell r="J582" t="str">
            <v>SEPTEMBER, 2005</v>
          </cell>
          <cell r="K582" t="str">
            <v>SPAIN</v>
          </cell>
          <cell r="L582" t="str">
            <v>APAPA PORT</v>
          </cell>
          <cell r="M582">
            <v>23.9</v>
          </cell>
          <cell r="N582" t="str">
            <v>ZENITH</v>
          </cell>
          <cell r="O582">
            <v>25214.95</v>
          </cell>
          <cell r="P582">
            <v>6303.7375000000002</v>
          </cell>
          <cell r="Q582">
            <v>18911.212500000001</v>
          </cell>
          <cell r="R582">
            <v>19471</v>
          </cell>
          <cell r="S582" t="str">
            <v>USD</v>
          </cell>
          <cell r="T582" t="str">
            <v>DECEMBER, 2005</v>
          </cell>
          <cell r="U582">
            <v>38622</v>
          </cell>
          <cell r="V582" t="str">
            <v>ZENITH / 003715</v>
          </cell>
          <cell r="W582" t="str">
            <v/>
          </cell>
          <cell r="Y582">
            <v>19471</v>
          </cell>
          <cell r="Z582">
            <v>0</v>
          </cell>
          <cell r="AA582">
            <v>0</v>
          </cell>
          <cell r="AB582">
            <v>0</v>
          </cell>
          <cell r="AC582">
            <v>0</v>
          </cell>
        </row>
        <row r="583">
          <cell r="D583">
            <v>38625</v>
          </cell>
          <cell r="F583" t="str">
            <v>UNION</v>
          </cell>
          <cell r="G583" t="str">
            <v>BJ EXPORT &amp; CHEMICAL PROCESSING COMPANY LTD.</v>
          </cell>
          <cell r="H583" t="str">
            <v>PROCESSED NIGERIA WOOD CHARCOAL</v>
          </cell>
          <cell r="I583" t="str">
            <v>44.02.00.00</v>
          </cell>
          <cell r="J583" t="str">
            <v>SEPTEMBER, 2005</v>
          </cell>
          <cell r="K583" t="str">
            <v>NETHERLANDS</v>
          </cell>
          <cell r="L583" t="str">
            <v>TINCAN ISLAND</v>
          </cell>
          <cell r="M583">
            <v>200</v>
          </cell>
          <cell r="N583" t="str">
            <v>UNION</v>
          </cell>
          <cell r="O583">
            <v>64000</v>
          </cell>
          <cell r="P583">
            <v>16000</v>
          </cell>
          <cell r="Q583">
            <v>48000</v>
          </cell>
          <cell r="R583">
            <v>40000</v>
          </cell>
          <cell r="S583" t="str">
            <v>EUR</v>
          </cell>
          <cell r="T583" t="str">
            <v>DECEMBER, 2005</v>
          </cell>
          <cell r="U583">
            <v>38600</v>
          </cell>
          <cell r="V583" t="str">
            <v>UBN/0000189</v>
          </cell>
          <cell r="W583" t="str">
            <v/>
          </cell>
          <cell r="Y583">
            <v>0</v>
          </cell>
          <cell r="Z583">
            <v>40000</v>
          </cell>
          <cell r="AA583">
            <v>0</v>
          </cell>
          <cell r="AB583">
            <v>0</v>
          </cell>
          <cell r="AC583">
            <v>0</v>
          </cell>
        </row>
        <row r="584">
          <cell r="D584">
            <v>38625</v>
          </cell>
          <cell r="F584" t="str">
            <v>ZENITH</v>
          </cell>
          <cell r="G584" t="str">
            <v>DALAMAL TEXTILE MILLS LIMITED</v>
          </cell>
          <cell r="H584" t="str">
            <v>USED PROCESSING TEXTILE MACHINE</v>
          </cell>
          <cell r="I584" t="str">
            <v>84.51.80.00</v>
          </cell>
          <cell r="J584" t="str">
            <v>SEPTEMBER, 2005</v>
          </cell>
          <cell r="K584" t="str">
            <v>GHANA</v>
          </cell>
          <cell r="L584" t="str">
            <v>APAPA PORT</v>
          </cell>
          <cell r="M584">
            <v>99.1</v>
          </cell>
          <cell r="N584" t="str">
            <v>ZENITH</v>
          </cell>
          <cell r="O584">
            <v>58668.03</v>
          </cell>
          <cell r="P584">
            <v>14667.0075</v>
          </cell>
          <cell r="Q584">
            <v>44001.022499999999</v>
          </cell>
          <cell r="R584">
            <v>45300</v>
          </cell>
          <cell r="S584" t="str">
            <v>USD</v>
          </cell>
          <cell r="T584" t="str">
            <v>DECEMBER, 2005</v>
          </cell>
          <cell r="U584">
            <v>38623</v>
          </cell>
          <cell r="V584" t="str">
            <v>ZENITH/000775</v>
          </cell>
          <cell r="W584" t="str">
            <v/>
          </cell>
          <cell r="Y584">
            <v>45300</v>
          </cell>
          <cell r="Z584">
            <v>0</v>
          </cell>
          <cell r="AA584">
            <v>0</v>
          </cell>
          <cell r="AB584">
            <v>0</v>
          </cell>
          <cell r="AC584">
            <v>0</v>
          </cell>
        </row>
        <row r="585">
          <cell r="D585">
            <v>38625</v>
          </cell>
          <cell r="F585" t="str">
            <v>ZENITH</v>
          </cell>
          <cell r="G585" t="str">
            <v>WEST AFRICAN COTTON CO. LIMITED</v>
          </cell>
          <cell r="H585" t="str">
            <v>NIGERIAN RAW COTTON LINT</v>
          </cell>
          <cell r="I585" t="str">
            <v>52.01.00.00</v>
          </cell>
          <cell r="J585" t="str">
            <v>SEPTEMBER, 2005</v>
          </cell>
          <cell r="K585" t="str">
            <v>INDONESIA</v>
          </cell>
          <cell r="L585" t="str">
            <v>APAPA PORT</v>
          </cell>
          <cell r="M585">
            <v>181.2</v>
          </cell>
          <cell r="N585" t="str">
            <v>ZENITH</v>
          </cell>
          <cell r="O585">
            <v>202710.25</v>
          </cell>
          <cell r="P585">
            <v>50677.5625</v>
          </cell>
          <cell r="Q585">
            <v>152032.6875</v>
          </cell>
          <cell r="R585">
            <v>156533.01</v>
          </cell>
          <cell r="S585" t="str">
            <v>USD</v>
          </cell>
          <cell r="T585" t="str">
            <v>DECEMBER, 2005</v>
          </cell>
          <cell r="U585">
            <v>38622</v>
          </cell>
          <cell r="V585" t="str">
            <v>ZENITH/003716</v>
          </cell>
          <cell r="W585" t="str">
            <v/>
          </cell>
          <cell r="Y585">
            <v>156533.01</v>
          </cell>
          <cell r="Z585">
            <v>0</v>
          </cell>
          <cell r="AA585">
            <v>0</v>
          </cell>
          <cell r="AB585">
            <v>0</v>
          </cell>
          <cell r="AC585">
            <v>0</v>
          </cell>
        </row>
        <row r="586">
          <cell r="D586">
            <v>38618</v>
          </cell>
          <cell r="F586" t="str">
            <v>FCMB</v>
          </cell>
          <cell r="G586" t="str">
            <v>UNIQUE LEATHER FINISHING CO. LIMITED</v>
          </cell>
          <cell r="H586" t="str">
            <v>FINISHED LEATHER GRADE II</v>
          </cell>
          <cell r="I586" t="str">
            <v>41.06.20.00</v>
          </cell>
          <cell r="J586" t="str">
            <v>SEPTEMBER, 2005</v>
          </cell>
          <cell r="K586" t="str">
            <v>UNITED KINGDOM</v>
          </cell>
          <cell r="L586" t="str">
            <v>MAKIA, KANO</v>
          </cell>
          <cell r="M586">
            <v>0.4</v>
          </cell>
          <cell r="N586" t="str">
            <v>UBA</v>
          </cell>
          <cell r="O586">
            <v>17070.97</v>
          </cell>
          <cell r="P586">
            <v>4267.7425000000003</v>
          </cell>
          <cell r="Q586">
            <v>12803.227500000001</v>
          </cell>
          <cell r="R586">
            <v>13081.2</v>
          </cell>
          <cell r="S586" t="str">
            <v>USD</v>
          </cell>
          <cell r="T586" t="str">
            <v>DECEMBER, 2005</v>
          </cell>
          <cell r="U586">
            <v>38616</v>
          </cell>
          <cell r="V586" t="str">
            <v>UBA/0000952</v>
          </cell>
          <cell r="W586" t="str">
            <v/>
          </cell>
          <cell r="Y586">
            <v>13081.2</v>
          </cell>
          <cell r="Z586">
            <v>0</v>
          </cell>
          <cell r="AA586">
            <v>0</v>
          </cell>
          <cell r="AB586">
            <v>0</v>
          </cell>
          <cell r="AC586">
            <v>0</v>
          </cell>
        </row>
        <row r="587">
          <cell r="D587">
            <v>38618</v>
          </cell>
          <cell r="F587" t="str">
            <v>GTB</v>
          </cell>
          <cell r="G587" t="str">
            <v>VIRGIN ENTERPRISES LIMITED</v>
          </cell>
          <cell r="H587" t="str">
            <v>CUT SUGARCANE &amp; ASSORTED VEGETABLES</v>
          </cell>
          <cell r="I587" t="str">
            <v>12.12.92.00</v>
          </cell>
          <cell r="J587" t="str">
            <v>SEPTEMBER, 2005</v>
          </cell>
          <cell r="K587" t="str">
            <v>UNITED KINGDOM</v>
          </cell>
          <cell r="L587" t="str">
            <v>MAKIA, KANO</v>
          </cell>
          <cell r="M587">
            <v>1</v>
          </cell>
          <cell r="N587" t="str">
            <v>GTB</v>
          </cell>
          <cell r="O587">
            <v>1036</v>
          </cell>
          <cell r="P587">
            <v>259</v>
          </cell>
          <cell r="Q587">
            <v>777</v>
          </cell>
          <cell r="R587">
            <v>800</v>
          </cell>
          <cell r="S587" t="str">
            <v>USD</v>
          </cell>
          <cell r="T587" t="str">
            <v>DECEMBER, 2005</v>
          </cell>
          <cell r="U587">
            <v>38617</v>
          </cell>
          <cell r="V587" t="str">
            <v>GTB/0003738</v>
          </cell>
          <cell r="W587" t="str">
            <v/>
          </cell>
          <cell r="Y587">
            <v>800</v>
          </cell>
          <cell r="Z587">
            <v>0</v>
          </cell>
          <cell r="AA587">
            <v>0</v>
          </cell>
          <cell r="AB587">
            <v>0</v>
          </cell>
          <cell r="AC587">
            <v>0</v>
          </cell>
        </row>
        <row r="588">
          <cell r="D588">
            <v>38618</v>
          </cell>
          <cell r="F588" t="str">
            <v>ZENITH</v>
          </cell>
          <cell r="G588" t="str">
            <v>MARIO JOSE ENTERPRISES LIMITED</v>
          </cell>
          <cell r="H588" t="str">
            <v>PROCESSED FINISHED LEATHER</v>
          </cell>
          <cell r="I588" t="str">
            <v>41.06.19.00</v>
          </cell>
          <cell r="J588" t="str">
            <v>SEPTEMBER, 2005</v>
          </cell>
          <cell r="K588" t="str">
            <v>ITALY</v>
          </cell>
          <cell r="L588" t="str">
            <v>MAKIA, KANO</v>
          </cell>
          <cell r="M588">
            <v>5.4</v>
          </cell>
          <cell r="N588" t="str">
            <v>ZENITH</v>
          </cell>
          <cell r="O588">
            <v>290785.78000000003</v>
          </cell>
          <cell r="P588">
            <v>72696.445000000007</v>
          </cell>
          <cell r="Q588">
            <v>218089.33499999999</v>
          </cell>
          <cell r="R588">
            <v>224545</v>
          </cell>
          <cell r="S588" t="str">
            <v>USD</v>
          </cell>
          <cell r="T588" t="str">
            <v>DECEMBER, 2005</v>
          </cell>
          <cell r="U588">
            <v>38616</v>
          </cell>
          <cell r="V588" t="str">
            <v>ZENITH/004593</v>
          </cell>
          <cell r="W588" t="str">
            <v/>
          </cell>
          <cell r="Y588">
            <v>224545</v>
          </cell>
          <cell r="Z588">
            <v>0</v>
          </cell>
          <cell r="AA588">
            <v>0</v>
          </cell>
          <cell r="AB588">
            <v>0</v>
          </cell>
          <cell r="AC588">
            <v>0</v>
          </cell>
        </row>
        <row r="589">
          <cell r="D589">
            <v>38618</v>
          </cell>
          <cell r="F589" t="str">
            <v>FCMB</v>
          </cell>
          <cell r="G589" t="str">
            <v>UNIQUE LEATHER FINISHING CO. LIMITED</v>
          </cell>
          <cell r="H589" t="str">
            <v>FINISHED LEATHER GRADE IV</v>
          </cell>
          <cell r="I589" t="str">
            <v>41.06.20.00</v>
          </cell>
          <cell r="J589" t="str">
            <v>SEPTEMBER, 2005</v>
          </cell>
          <cell r="K589" t="str">
            <v>GREECE</v>
          </cell>
          <cell r="L589" t="str">
            <v>MAKIA, KANO</v>
          </cell>
          <cell r="M589">
            <v>0.5</v>
          </cell>
          <cell r="N589" t="str">
            <v>UBA</v>
          </cell>
          <cell r="O589">
            <v>18922.5</v>
          </cell>
          <cell r="P589">
            <v>4730.625</v>
          </cell>
          <cell r="Q589">
            <v>14191.875</v>
          </cell>
          <cell r="R589">
            <v>14500</v>
          </cell>
          <cell r="S589" t="str">
            <v>USD</v>
          </cell>
          <cell r="T589" t="str">
            <v>DECEMBER, 2005</v>
          </cell>
          <cell r="U589">
            <v>38616</v>
          </cell>
          <cell r="V589" t="str">
            <v>UBA/0000951</v>
          </cell>
          <cell r="W589" t="str">
            <v/>
          </cell>
          <cell r="Y589">
            <v>14500</v>
          </cell>
          <cell r="Z589">
            <v>0</v>
          </cell>
          <cell r="AA589">
            <v>0</v>
          </cell>
          <cell r="AB589">
            <v>0</v>
          </cell>
          <cell r="AC589">
            <v>0</v>
          </cell>
        </row>
        <row r="590">
          <cell r="D590">
            <v>38618</v>
          </cell>
          <cell r="F590" t="str">
            <v>ECO</v>
          </cell>
          <cell r="G590" t="str">
            <v>STANDARD PLASTICS INDUSTRY (NIG.) LIMITED</v>
          </cell>
          <cell r="H590" t="str">
            <v>ASSORTED EVA SLIPPERS</v>
          </cell>
          <cell r="I590" t="str">
            <v>64.02.99.00</v>
          </cell>
          <cell r="J590" t="str">
            <v>SEPTEMBER, 2005</v>
          </cell>
          <cell r="K590" t="str">
            <v>NIGER</v>
          </cell>
          <cell r="L590" t="str">
            <v>JIBIYA BORDER</v>
          </cell>
          <cell r="M590">
            <v>15.5</v>
          </cell>
          <cell r="N590" t="str">
            <v>FIRST</v>
          </cell>
          <cell r="O590">
            <v>29504.66</v>
          </cell>
          <cell r="P590">
            <v>7376.165</v>
          </cell>
          <cell r="Q590">
            <v>22128.494999999999</v>
          </cell>
          <cell r="R590">
            <v>22780</v>
          </cell>
          <cell r="S590" t="str">
            <v>USD</v>
          </cell>
          <cell r="T590" t="str">
            <v>DECEMBER, 2005</v>
          </cell>
          <cell r="U590">
            <v>38617</v>
          </cell>
          <cell r="V590" t="str">
            <v>FBN/0045291</v>
          </cell>
          <cell r="W590" t="str">
            <v/>
          </cell>
          <cell r="Y590">
            <v>22780</v>
          </cell>
          <cell r="Z590">
            <v>0</v>
          </cell>
          <cell r="AA590">
            <v>0</v>
          </cell>
          <cell r="AB590">
            <v>0</v>
          </cell>
          <cell r="AC590">
            <v>0</v>
          </cell>
        </row>
        <row r="591">
          <cell r="D591">
            <v>38618</v>
          </cell>
          <cell r="F591" t="str">
            <v>UNION</v>
          </cell>
          <cell r="G591" t="str">
            <v>ASIA PLASTICS INDUSTRY (NIGERIA) LIMITED</v>
          </cell>
          <cell r="H591" t="str">
            <v>ASSORTED EVA SLIPPERS</v>
          </cell>
          <cell r="I591" t="str">
            <v>64.02.99.00</v>
          </cell>
          <cell r="J591" t="str">
            <v>SEPTEMBER, 2005</v>
          </cell>
          <cell r="K591" t="str">
            <v>NIGER</v>
          </cell>
          <cell r="L591" t="str">
            <v>JIBIYA BORDER</v>
          </cell>
          <cell r="M591">
            <v>31.3</v>
          </cell>
          <cell r="N591" t="str">
            <v>UNION</v>
          </cell>
          <cell r="O591">
            <v>59708.72</v>
          </cell>
          <cell r="P591">
            <v>14927.18</v>
          </cell>
          <cell r="Q591">
            <v>44781.54</v>
          </cell>
          <cell r="R591">
            <v>46100</v>
          </cell>
          <cell r="S591" t="str">
            <v>USD</v>
          </cell>
          <cell r="T591" t="str">
            <v>DECEMBER, 2005</v>
          </cell>
          <cell r="U591">
            <v>38616</v>
          </cell>
          <cell r="V591" t="str">
            <v>UBN/0001664</v>
          </cell>
          <cell r="W591" t="str">
            <v/>
          </cell>
          <cell r="Y591">
            <v>46100</v>
          </cell>
          <cell r="Z591">
            <v>0</v>
          </cell>
          <cell r="AA591">
            <v>0</v>
          </cell>
          <cell r="AB591">
            <v>0</v>
          </cell>
          <cell r="AC591">
            <v>0</v>
          </cell>
        </row>
        <row r="592">
          <cell r="D592">
            <v>38618</v>
          </cell>
          <cell r="F592" t="str">
            <v>UBA</v>
          </cell>
          <cell r="G592" t="str">
            <v>ASIA PLASTICS INDUSTRY (NIGERIA) LIMITED</v>
          </cell>
          <cell r="H592" t="str">
            <v>ASSORTED EVA SLIPPERS</v>
          </cell>
          <cell r="I592" t="str">
            <v>64.02.99.00</v>
          </cell>
          <cell r="J592" t="str">
            <v>SEPTEMBER, 2005</v>
          </cell>
          <cell r="K592" t="str">
            <v>NIGER</v>
          </cell>
          <cell r="L592" t="str">
            <v>JIBIYA BORDER</v>
          </cell>
          <cell r="M592">
            <v>15.9</v>
          </cell>
          <cell r="N592" t="str">
            <v>FIRST</v>
          </cell>
          <cell r="O592">
            <v>30268.82</v>
          </cell>
          <cell r="P592">
            <v>7567.2049999999999</v>
          </cell>
          <cell r="Q592">
            <v>22701.615000000002</v>
          </cell>
          <cell r="R592">
            <v>23370</v>
          </cell>
          <cell r="S592" t="str">
            <v>USD</v>
          </cell>
          <cell r="T592" t="str">
            <v>DECEMBER, 2005</v>
          </cell>
          <cell r="U592">
            <v>38617</v>
          </cell>
          <cell r="V592" t="str">
            <v>FBN/0045285</v>
          </cell>
          <cell r="W592" t="str">
            <v/>
          </cell>
          <cell r="Y592">
            <v>23370</v>
          </cell>
          <cell r="Z592">
            <v>0</v>
          </cell>
          <cell r="AA592">
            <v>0</v>
          </cell>
          <cell r="AB592">
            <v>0</v>
          </cell>
          <cell r="AC592">
            <v>0</v>
          </cell>
        </row>
        <row r="593">
          <cell r="D593">
            <v>38618</v>
          </cell>
          <cell r="F593" t="str">
            <v>UBA</v>
          </cell>
          <cell r="G593" t="str">
            <v>ASIA PLASTICS INDUSTRY (NIGERIA) LIMITED</v>
          </cell>
          <cell r="H593" t="str">
            <v>ASSORTED EVA SLIPPERS</v>
          </cell>
          <cell r="I593" t="str">
            <v>64.02.99.00</v>
          </cell>
          <cell r="J593" t="str">
            <v>SEPTEMBER, 2005</v>
          </cell>
          <cell r="K593" t="str">
            <v>BURKINA FASO</v>
          </cell>
          <cell r="L593" t="str">
            <v>JIBIYA BORDER</v>
          </cell>
          <cell r="M593">
            <v>31.1</v>
          </cell>
          <cell r="N593" t="str">
            <v>FIRST</v>
          </cell>
          <cell r="O593">
            <v>59287.78</v>
          </cell>
          <cell r="P593">
            <v>14821.945</v>
          </cell>
          <cell r="Q593">
            <v>44465.834999999999</v>
          </cell>
          <cell r="R593">
            <v>45775</v>
          </cell>
          <cell r="S593" t="str">
            <v>USD</v>
          </cell>
          <cell r="T593" t="str">
            <v>DECEMBER, 2005</v>
          </cell>
          <cell r="U593">
            <v>38617</v>
          </cell>
          <cell r="V593" t="str">
            <v>FBN/0045286</v>
          </cell>
          <cell r="W593" t="str">
            <v/>
          </cell>
          <cell r="Y593">
            <v>45775</v>
          </cell>
          <cell r="Z593">
            <v>0</v>
          </cell>
          <cell r="AA593">
            <v>0</v>
          </cell>
          <cell r="AB593">
            <v>0</v>
          </cell>
          <cell r="AC593">
            <v>0</v>
          </cell>
        </row>
        <row r="594">
          <cell r="D594">
            <v>38618</v>
          </cell>
          <cell r="F594" t="str">
            <v>UNION</v>
          </cell>
          <cell r="G594" t="str">
            <v>VIVA METAL AND PLASTICS INDUSTRIES LIMITED</v>
          </cell>
          <cell r="H594" t="str">
            <v>ASSORTED POLYBAGS</v>
          </cell>
          <cell r="I594" t="str">
            <v>39.23.21.00</v>
          </cell>
          <cell r="J594" t="str">
            <v>SEPTEMBER, 2005</v>
          </cell>
          <cell r="K594" t="str">
            <v>BURKINA FASO</v>
          </cell>
          <cell r="L594" t="str">
            <v>JIBIYA BORDER</v>
          </cell>
          <cell r="M594">
            <v>19.899999999999999</v>
          </cell>
          <cell r="N594" t="str">
            <v>UNION</v>
          </cell>
          <cell r="O594">
            <v>38144.94</v>
          </cell>
          <cell r="P594">
            <v>9536.2350000000006</v>
          </cell>
          <cell r="Q594">
            <v>28608.705000000002</v>
          </cell>
          <cell r="R594">
            <v>29451</v>
          </cell>
          <cell r="S594" t="str">
            <v>USD</v>
          </cell>
          <cell r="T594" t="str">
            <v>DECEMBER, 2005</v>
          </cell>
          <cell r="U594">
            <v>38616</v>
          </cell>
          <cell r="V594" t="str">
            <v>UBN/0001663</v>
          </cell>
          <cell r="W594" t="str">
            <v/>
          </cell>
          <cell r="Y594">
            <v>29451</v>
          </cell>
          <cell r="Z594">
            <v>0</v>
          </cell>
          <cell r="AA594">
            <v>0</v>
          </cell>
          <cell r="AB594">
            <v>0</v>
          </cell>
          <cell r="AC594">
            <v>0</v>
          </cell>
        </row>
        <row r="595">
          <cell r="D595">
            <v>38618</v>
          </cell>
          <cell r="F595" t="str">
            <v>UNION</v>
          </cell>
          <cell r="G595" t="str">
            <v>DECENT BAG INDUSTRIES LIMITED</v>
          </cell>
          <cell r="H595" t="str">
            <v>ASSORTED POLYBAGS</v>
          </cell>
          <cell r="I595" t="str">
            <v>39.23.21.00</v>
          </cell>
          <cell r="J595" t="str">
            <v>SEPTEMBER, 2005</v>
          </cell>
          <cell r="K595" t="str">
            <v>NIGER</v>
          </cell>
          <cell r="L595" t="str">
            <v>JIBIYA BORDER</v>
          </cell>
          <cell r="M595">
            <v>20.6</v>
          </cell>
          <cell r="N595" t="str">
            <v>UNION</v>
          </cell>
          <cell r="O595">
            <v>43569.88</v>
          </cell>
          <cell r="P595">
            <v>10892.47</v>
          </cell>
          <cell r="Q595">
            <v>32677.41</v>
          </cell>
          <cell r="R595">
            <v>33639.5</v>
          </cell>
          <cell r="S595" t="str">
            <v>USD</v>
          </cell>
          <cell r="T595" t="str">
            <v>DECEMBER, 2005</v>
          </cell>
          <cell r="U595">
            <v>38616</v>
          </cell>
          <cell r="V595" t="str">
            <v>UBN/0001665</v>
          </cell>
          <cell r="W595" t="str">
            <v/>
          </cell>
          <cell r="Y595">
            <v>33639.5</v>
          </cell>
          <cell r="Z595">
            <v>0</v>
          </cell>
          <cell r="AA595">
            <v>0</v>
          </cell>
          <cell r="AB595">
            <v>0</v>
          </cell>
          <cell r="AC595">
            <v>0</v>
          </cell>
        </row>
        <row r="596">
          <cell r="D596">
            <v>38618</v>
          </cell>
          <cell r="F596" t="str">
            <v>ECO</v>
          </cell>
          <cell r="G596" t="str">
            <v>VIVA METAL AND PLASTICS INDUSTRIES LIMITED</v>
          </cell>
          <cell r="H596" t="str">
            <v>ASSORTED POLYBAGS</v>
          </cell>
          <cell r="I596" t="str">
            <v>39.23.21.00</v>
          </cell>
          <cell r="J596" t="str">
            <v>SEPTEMBER, 2005</v>
          </cell>
          <cell r="K596" t="str">
            <v>BURKINA FASO</v>
          </cell>
          <cell r="L596" t="str">
            <v>JIBIYA BORDER</v>
          </cell>
          <cell r="M596">
            <v>20.9</v>
          </cell>
          <cell r="N596" t="str">
            <v>FIRST</v>
          </cell>
          <cell r="O596">
            <v>42829.67</v>
          </cell>
          <cell r="P596">
            <v>10707.4175</v>
          </cell>
          <cell r="Q596">
            <v>32122.252499999999</v>
          </cell>
          <cell r="R596">
            <v>33068</v>
          </cell>
          <cell r="S596" t="str">
            <v>USD</v>
          </cell>
          <cell r="T596" t="str">
            <v>DECEMBER, 2005</v>
          </cell>
          <cell r="U596">
            <v>38617</v>
          </cell>
          <cell r="V596" t="str">
            <v>FBN/0045293</v>
          </cell>
          <cell r="W596" t="str">
            <v/>
          </cell>
          <cell r="Y596">
            <v>33068</v>
          </cell>
          <cell r="Z596">
            <v>0</v>
          </cell>
          <cell r="AA596">
            <v>0</v>
          </cell>
          <cell r="AB596">
            <v>0</v>
          </cell>
          <cell r="AC596">
            <v>0</v>
          </cell>
        </row>
        <row r="597">
          <cell r="D597">
            <v>38618</v>
          </cell>
          <cell r="F597" t="str">
            <v>ECO</v>
          </cell>
          <cell r="G597" t="str">
            <v>DECENT BAG INDUSTRIES LIMITED</v>
          </cell>
          <cell r="H597" t="str">
            <v>ASSORTED POLYBAGS</v>
          </cell>
          <cell r="I597" t="str">
            <v>39.23.21.00</v>
          </cell>
          <cell r="J597" t="str">
            <v>SEPTEMBER, 2005</v>
          </cell>
          <cell r="K597" t="str">
            <v>BURKINA FASO</v>
          </cell>
          <cell r="L597" t="str">
            <v>JIBIYA BORDER</v>
          </cell>
          <cell r="M597">
            <v>17.8</v>
          </cell>
          <cell r="N597" t="str">
            <v>FIRST</v>
          </cell>
          <cell r="O597">
            <v>39582.61</v>
          </cell>
          <cell r="P597">
            <v>9895.6525000000001</v>
          </cell>
          <cell r="Q597">
            <v>29686.9575</v>
          </cell>
          <cell r="R597">
            <v>30561</v>
          </cell>
          <cell r="S597" t="str">
            <v>USD</v>
          </cell>
          <cell r="T597" t="str">
            <v>DECEMBER, 2005</v>
          </cell>
          <cell r="U597">
            <v>38617</v>
          </cell>
          <cell r="V597" t="str">
            <v>FBN/004592</v>
          </cell>
          <cell r="W597" t="str">
            <v/>
          </cell>
          <cell r="Y597">
            <v>30561</v>
          </cell>
          <cell r="Z597">
            <v>0</v>
          </cell>
          <cell r="AA597">
            <v>0</v>
          </cell>
          <cell r="AB597">
            <v>0</v>
          </cell>
          <cell r="AC597">
            <v>0</v>
          </cell>
        </row>
        <row r="598">
          <cell r="D598">
            <v>38618</v>
          </cell>
          <cell r="F598" t="str">
            <v>ZENITH</v>
          </cell>
          <cell r="G598" t="str">
            <v>BALLY PLASTICS &amp; FOOTWEAR IND. (NIG) LTD</v>
          </cell>
          <cell r="H598" t="str">
            <v>ASSORTED PVC SLIPPERS</v>
          </cell>
          <cell r="I598" t="str">
            <v>64.02.99.00</v>
          </cell>
          <cell r="J598" t="str">
            <v>SEPTEMBER, 2005</v>
          </cell>
          <cell r="K598" t="str">
            <v>BURKINA FASO</v>
          </cell>
          <cell r="L598" t="str">
            <v>JIBIYA BORDER</v>
          </cell>
          <cell r="M598">
            <v>21.7</v>
          </cell>
          <cell r="N598" t="str">
            <v>FIRST</v>
          </cell>
          <cell r="O598">
            <v>27588.54</v>
          </cell>
          <cell r="P598">
            <v>6897.1350000000002</v>
          </cell>
          <cell r="Q598">
            <v>20691.404999999999</v>
          </cell>
          <cell r="R598">
            <v>21300.6</v>
          </cell>
          <cell r="S598" t="str">
            <v>USD</v>
          </cell>
          <cell r="T598" t="str">
            <v>DECEMBER, 2005</v>
          </cell>
          <cell r="U598">
            <v>38617</v>
          </cell>
          <cell r="V598" t="str">
            <v>FBN/0045288</v>
          </cell>
          <cell r="W598" t="str">
            <v/>
          </cell>
          <cell r="Y598">
            <v>21300.6</v>
          </cell>
          <cell r="Z598">
            <v>0</v>
          </cell>
          <cell r="AA598">
            <v>0</v>
          </cell>
          <cell r="AB598">
            <v>0</v>
          </cell>
          <cell r="AC598">
            <v>0</v>
          </cell>
        </row>
        <row r="599">
          <cell r="D599">
            <v>38618</v>
          </cell>
          <cell r="F599" t="str">
            <v>UBA</v>
          </cell>
          <cell r="G599" t="str">
            <v>ASIA PLASTICS INDUSTRY (NIGERIA) LIMITED</v>
          </cell>
          <cell r="H599" t="str">
            <v>ASSORTED EVA SLIPPERS</v>
          </cell>
          <cell r="I599" t="str">
            <v>64.02.99.00</v>
          </cell>
          <cell r="J599" t="str">
            <v>SEPTEMBER, 2005</v>
          </cell>
          <cell r="K599" t="str">
            <v>BURKINA FASO</v>
          </cell>
          <cell r="L599" t="str">
            <v>JIBIYA BORDER</v>
          </cell>
          <cell r="M599">
            <v>15.5</v>
          </cell>
          <cell r="N599" t="str">
            <v>FIRST</v>
          </cell>
          <cell r="O599">
            <v>29556.46</v>
          </cell>
          <cell r="P599">
            <v>7389.1149999999998</v>
          </cell>
          <cell r="Q599">
            <v>22167.345000000001</v>
          </cell>
          <cell r="R599">
            <v>22820</v>
          </cell>
          <cell r="S599" t="str">
            <v>USD</v>
          </cell>
          <cell r="T599" t="str">
            <v>DECEMBER, 2005</v>
          </cell>
          <cell r="U599">
            <v>38617</v>
          </cell>
          <cell r="V599" t="str">
            <v>FBN/0045287</v>
          </cell>
          <cell r="W599" t="str">
            <v/>
          </cell>
          <cell r="Y599">
            <v>22820</v>
          </cell>
          <cell r="Z599">
            <v>0</v>
          </cell>
          <cell r="AA599">
            <v>0</v>
          </cell>
          <cell r="AB599">
            <v>0</v>
          </cell>
          <cell r="AC599">
            <v>0</v>
          </cell>
        </row>
        <row r="600">
          <cell r="D600">
            <v>38618</v>
          </cell>
          <cell r="F600" t="str">
            <v>ZENITH</v>
          </cell>
          <cell r="G600" t="str">
            <v>BALLY PLASTICS &amp; FOOTWEAR IND. (NIG) LTD</v>
          </cell>
          <cell r="H600" t="str">
            <v>ASSORTED PVC SLIPPERS</v>
          </cell>
          <cell r="I600" t="str">
            <v>64.02.99.00</v>
          </cell>
          <cell r="J600" t="str">
            <v>SEPTEMBER, 2005</v>
          </cell>
          <cell r="K600" t="str">
            <v>NIGER</v>
          </cell>
          <cell r="L600" t="str">
            <v>JIBIYA BORDER</v>
          </cell>
          <cell r="M600">
            <v>20.8</v>
          </cell>
          <cell r="N600" t="str">
            <v>FIRST</v>
          </cell>
          <cell r="O600">
            <v>28457.46</v>
          </cell>
          <cell r="P600">
            <v>7114.3649999999998</v>
          </cell>
          <cell r="Q600">
            <v>21343.095000000001</v>
          </cell>
          <cell r="R600">
            <v>21971.48</v>
          </cell>
          <cell r="S600" t="str">
            <v>USD</v>
          </cell>
          <cell r="T600" t="str">
            <v>DECEMBER, 2005</v>
          </cell>
          <cell r="U600">
            <v>38617</v>
          </cell>
          <cell r="V600" t="str">
            <v>FBN/0045289</v>
          </cell>
          <cell r="W600" t="str">
            <v/>
          </cell>
          <cell r="Y600">
            <v>21971.48</v>
          </cell>
          <cell r="Z600">
            <v>0</v>
          </cell>
          <cell r="AA600">
            <v>0</v>
          </cell>
          <cell r="AB600">
            <v>0</v>
          </cell>
          <cell r="AC600">
            <v>0</v>
          </cell>
        </row>
        <row r="601">
          <cell r="D601">
            <v>38618</v>
          </cell>
          <cell r="F601" t="str">
            <v>ZENITH</v>
          </cell>
          <cell r="G601" t="str">
            <v>STANDARD PLASTICS INDUSTRY (NIG.) LIMITED</v>
          </cell>
          <cell r="H601" t="str">
            <v>ASSORTED EVA SLIPPERS</v>
          </cell>
          <cell r="I601" t="str">
            <v>64.02.99.00</v>
          </cell>
          <cell r="J601" t="str">
            <v>SEPTEMBER, 2005</v>
          </cell>
          <cell r="K601" t="str">
            <v>NIGER</v>
          </cell>
          <cell r="L601" t="str">
            <v>JIBIYA BORDER</v>
          </cell>
          <cell r="M601">
            <v>31.6</v>
          </cell>
          <cell r="N601" t="str">
            <v>FIRST</v>
          </cell>
          <cell r="O601">
            <v>60162.04</v>
          </cell>
          <cell r="P601">
            <v>15040.51</v>
          </cell>
          <cell r="Q601">
            <v>45121.53</v>
          </cell>
          <cell r="R601">
            <v>46450</v>
          </cell>
          <cell r="S601" t="str">
            <v>USD</v>
          </cell>
          <cell r="T601" t="str">
            <v>DECEMBER, 2005</v>
          </cell>
          <cell r="U601">
            <v>38617</v>
          </cell>
          <cell r="V601" t="str">
            <v>FBN/0045290</v>
          </cell>
          <cell r="W601" t="str">
            <v/>
          </cell>
          <cell r="Y601">
            <v>46450</v>
          </cell>
          <cell r="Z601">
            <v>0</v>
          </cell>
          <cell r="AA601">
            <v>0</v>
          </cell>
          <cell r="AB601">
            <v>0</v>
          </cell>
          <cell r="AC601">
            <v>0</v>
          </cell>
        </row>
        <row r="602">
          <cell r="D602">
            <v>38618</v>
          </cell>
          <cell r="F602" t="str">
            <v>UNION</v>
          </cell>
          <cell r="G602" t="str">
            <v>BALLY PLASTICS &amp; FOOTWEAR IND. (NIG) LTD</v>
          </cell>
          <cell r="H602" t="str">
            <v>ASSORTED PVC SLIPPERS</v>
          </cell>
          <cell r="I602" t="str">
            <v>64.02.99.00</v>
          </cell>
          <cell r="J602" t="str">
            <v>SEPTEMBER, 2005</v>
          </cell>
          <cell r="K602" t="str">
            <v>BURKINA FASO</v>
          </cell>
          <cell r="L602" t="str">
            <v>JIBIYA BORDER</v>
          </cell>
          <cell r="M602">
            <v>24.8</v>
          </cell>
          <cell r="N602" t="str">
            <v>UNION</v>
          </cell>
          <cell r="O602">
            <v>26101.26</v>
          </cell>
          <cell r="P602">
            <v>6525.3149999999996</v>
          </cell>
          <cell r="Q602">
            <v>19575.945</v>
          </cell>
          <cell r="R602">
            <v>20152.3</v>
          </cell>
          <cell r="S602" t="str">
            <v>USD</v>
          </cell>
          <cell r="T602" t="str">
            <v>DECEMBER, 2005</v>
          </cell>
          <cell r="U602">
            <v>38616</v>
          </cell>
          <cell r="V602" t="str">
            <v>UBN/0001666</v>
          </cell>
          <cell r="W602" t="str">
            <v/>
          </cell>
          <cell r="Y602">
            <v>20152.3</v>
          </cell>
          <cell r="Z602">
            <v>0</v>
          </cell>
          <cell r="AA602">
            <v>0</v>
          </cell>
          <cell r="AB602">
            <v>0</v>
          </cell>
          <cell r="AC602">
            <v>0</v>
          </cell>
        </row>
        <row r="603">
          <cell r="D603">
            <v>38618</v>
          </cell>
          <cell r="F603" t="str">
            <v>NBM</v>
          </cell>
          <cell r="G603" t="str">
            <v>FATA TANNING EPF</v>
          </cell>
          <cell r="H603" t="str">
            <v>CRUST/FINISHED GOAT AND SHEEP LEATHER A- 905</v>
          </cell>
          <cell r="I603" t="str">
            <v>41.06.19.00</v>
          </cell>
          <cell r="J603" t="str">
            <v>SEPTEMBER, 2005</v>
          </cell>
          <cell r="K603" t="str">
            <v>CHINA</v>
          </cell>
          <cell r="L603" t="str">
            <v>MAKIA, KANO</v>
          </cell>
          <cell r="M603">
            <v>2.2000000000000002</v>
          </cell>
          <cell r="N603" t="str">
            <v>UNION</v>
          </cell>
          <cell r="O603">
            <v>162570.48000000001</v>
          </cell>
          <cell r="P603">
            <v>40642.620000000003</v>
          </cell>
          <cell r="Q603">
            <v>121927.86</v>
          </cell>
          <cell r="R603">
            <v>125430.51</v>
          </cell>
          <cell r="S603" t="str">
            <v>USD</v>
          </cell>
          <cell r="T603" t="str">
            <v>DECEMBER, 2005</v>
          </cell>
          <cell r="U603">
            <v>38618</v>
          </cell>
          <cell r="V603" t="str">
            <v>UBN/0001667</v>
          </cell>
          <cell r="W603" t="str">
            <v/>
          </cell>
          <cell r="Y603">
            <v>125430.51</v>
          </cell>
          <cell r="Z603">
            <v>0</v>
          </cell>
          <cell r="AA603">
            <v>0</v>
          </cell>
          <cell r="AB603">
            <v>0</v>
          </cell>
          <cell r="AC603">
            <v>0</v>
          </cell>
        </row>
        <row r="604">
          <cell r="D604">
            <v>38618</v>
          </cell>
          <cell r="F604" t="str">
            <v>WEMA</v>
          </cell>
          <cell r="G604" t="str">
            <v>FATA TANNING EPF</v>
          </cell>
          <cell r="H604" t="str">
            <v>FINISHED GOAT/SHEEP LEATHER A-906</v>
          </cell>
          <cell r="I604" t="str">
            <v>41.06.19.00</v>
          </cell>
          <cell r="J604" t="str">
            <v>SEPTEMBER, 2005</v>
          </cell>
          <cell r="K604" t="str">
            <v>CHINA</v>
          </cell>
          <cell r="L604" t="str">
            <v>MAKIA, KANO</v>
          </cell>
          <cell r="M604">
            <v>0.8</v>
          </cell>
          <cell r="N604" t="str">
            <v>UNION</v>
          </cell>
          <cell r="O604">
            <v>58544.24</v>
          </cell>
          <cell r="P604">
            <v>14636.06</v>
          </cell>
          <cell r="Q604">
            <v>43908.18</v>
          </cell>
          <cell r="R604">
            <v>45169.54</v>
          </cell>
          <cell r="S604" t="str">
            <v>USD</v>
          </cell>
          <cell r="T604" t="str">
            <v>DECEMBER, 2005</v>
          </cell>
          <cell r="U604">
            <v>38618</v>
          </cell>
          <cell r="V604" t="str">
            <v>UBN/0001668</v>
          </cell>
          <cell r="W604" t="str">
            <v/>
          </cell>
          <cell r="Y604">
            <v>45169.54</v>
          </cell>
          <cell r="Z604">
            <v>0</v>
          </cell>
          <cell r="AA604">
            <v>0</v>
          </cell>
          <cell r="AB604">
            <v>0</v>
          </cell>
          <cell r="AC604">
            <v>0</v>
          </cell>
        </row>
        <row r="605">
          <cell r="D605">
            <v>38622</v>
          </cell>
          <cell r="F605" t="str">
            <v>NBM</v>
          </cell>
          <cell r="G605" t="str">
            <v>FATA TANNING EPF</v>
          </cell>
          <cell r="H605" t="str">
            <v>CRUST/FINISHED GOAT AND SHEEP LEATHER A-907</v>
          </cell>
          <cell r="I605" t="str">
            <v>41.06.19.00</v>
          </cell>
          <cell r="J605" t="str">
            <v>SEPTEMBER, 2005</v>
          </cell>
          <cell r="K605" t="str">
            <v>ITALY</v>
          </cell>
          <cell r="L605" t="str">
            <v>MAKIA, KANO</v>
          </cell>
          <cell r="M605">
            <v>3.7</v>
          </cell>
          <cell r="N605" t="str">
            <v>UNION</v>
          </cell>
          <cell r="O605">
            <v>252167.74</v>
          </cell>
          <cell r="P605">
            <v>63041.934999999998</v>
          </cell>
          <cell r="Q605">
            <v>189125.80499999999</v>
          </cell>
          <cell r="R605">
            <v>194558.86</v>
          </cell>
          <cell r="S605" t="str">
            <v>USD</v>
          </cell>
          <cell r="T605" t="str">
            <v>DECEMBER, 2005</v>
          </cell>
          <cell r="U605">
            <v>38621</v>
          </cell>
          <cell r="V605" t="str">
            <v>UBN/0001671</v>
          </cell>
          <cell r="W605" t="str">
            <v/>
          </cell>
          <cell r="Y605">
            <v>194558.86</v>
          </cell>
          <cell r="Z605">
            <v>0</v>
          </cell>
          <cell r="AA605">
            <v>0</v>
          </cell>
          <cell r="AB605">
            <v>0</v>
          </cell>
          <cell r="AC605">
            <v>0</v>
          </cell>
        </row>
        <row r="606">
          <cell r="D606">
            <v>38622</v>
          </cell>
          <cell r="F606" t="str">
            <v>WEMA</v>
          </cell>
          <cell r="G606" t="str">
            <v>FATA TANNING EPF</v>
          </cell>
          <cell r="H606" t="str">
            <v>CRUST/FINISHED GOAT AND SHEEP LEATHER A-908</v>
          </cell>
          <cell r="I606" t="str">
            <v>41.06.19.00</v>
          </cell>
          <cell r="J606" t="str">
            <v>SEPTEMBER, 2005</v>
          </cell>
          <cell r="K606" t="str">
            <v>CHINA</v>
          </cell>
          <cell r="L606" t="str">
            <v>MAKIA, KANO</v>
          </cell>
          <cell r="M606">
            <v>1.1000000000000001</v>
          </cell>
          <cell r="N606" t="str">
            <v>UNION</v>
          </cell>
          <cell r="O606">
            <v>70550.179999999993</v>
          </cell>
          <cell r="P606">
            <v>17637.544999999998</v>
          </cell>
          <cell r="Q606">
            <v>52912.635000000002</v>
          </cell>
          <cell r="R606">
            <v>54432.67</v>
          </cell>
          <cell r="S606" t="str">
            <v>USD</v>
          </cell>
          <cell r="T606" t="str">
            <v>DECEMBER, 2005</v>
          </cell>
          <cell r="U606">
            <v>38621</v>
          </cell>
          <cell r="V606" t="str">
            <v>UBN/0001670</v>
          </cell>
          <cell r="W606" t="str">
            <v/>
          </cell>
          <cell r="Y606">
            <v>54432.67</v>
          </cell>
          <cell r="Z606">
            <v>0</v>
          </cell>
          <cell r="AA606">
            <v>0</v>
          </cell>
          <cell r="AB606">
            <v>0</v>
          </cell>
          <cell r="AC606">
            <v>0</v>
          </cell>
        </row>
        <row r="607">
          <cell r="D607">
            <v>38625</v>
          </cell>
          <cell r="F607" t="str">
            <v>NBM</v>
          </cell>
          <cell r="G607" t="str">
            <v>FATA TANNING EPF</v>
          </cell>
          <cell r="H607" t="str">
            <v>CRUST/FINISHED GOAT AND SHEEP LEATHER A-909</v>
          </cell>
          <cell r="I607" t="str">
            <v>41.06.19.00</v>
          </cell>
          <cell r="J607" t="str">
            <v>SEPTEMBER, 2005</v>
          </cell>
          <cell r="K607" t="str">
            <v>ITALY</v>
          </cell>
          <cell r="L607" t="str">
            <v>MAKIA, KANO</v>
          </cell>
          <cell r="M607">
            <v>1.2</v>
          </cell>
          <cell r="N607" t="str">
            <v>UNION</v>
          </cell>
          <cell r="O607">
            <v>296498.13</v>
          </cell>
          <cell r="P607">
            <v>74124.532500000001</v>
          </cell>
          <cell r="Q607">
            <v>222373.5975</v>
          </cell>
          <cell r="R607">
            <v>228903.06</v>
          </cell>
          <cell r="S607" t="str">
            <v>USD</v>
          </cell>
          <cell r="T607" t="str">
            <v>DECEMBER, 2005</v>
          </cell>
          <cell r="U607">
            <v>38625</v>
          </cell>
          <cell r="V607" t="str">
            <v>UBN/0001678</v>
          </cell>
          <cell r="W607" t="str">
            <v/>
          </cell>
          <cell r="Y607">
            <v>228903.06</v>
          </cell>
          <cell r="Z607">
            <v>0</v>
          </cell>
          <cell r="AA607">
            <v>0</v>
          </cell>
          <cell r="AB607">
            <v>0</v>
          </cell>
          <cell r="AC607">
            <v>0</v>
          </cell>
        </row>
        <row r="608">
          <cell r="D608">
            <v>38625</v>
          </cell>
          <cell r="F608" t="str">
            <v>NBM</v>
          </cell>
          <cell r="G608" t="str">
            <v>FATA TANNING EPF</v>
          </cell>
          <cell r="H608" t="str">
            <v>FINISHED GOAT/SHEEP LEATHER A-910</v>
          </cell>
          <cell r="I608" t="str">
            <v>41.06.19.00</v>
          </cell>
          <cell r="J608" t="str">
            <v>SEPTEMBER, 2005</v>
          </cell>
          <cell r="K608" t="str">
            <v>CHINA</v>
          </cell>
          <cell r="L608" t="str">
            <v>MAKIA, KANO</v>
          </cell>
          <cell r="M608">
            <v>2.2000000000000002</v>
          </cell>
          <cell r="N608" t="str">
            <v>UNION</v>
          </cell>
          <cell r="O608">
            <v>184566.29</v>
          </cell>
          <cell r="P608">
            <v>46141.572500000002</v>
          </cell>
          <cell r="Q608">
            <v>138424.7175</v>
          </cell>
          <cell r="R608">
            <v>142489.22</v>
          </cell>
          <cell r="S608" t="str">
            <v>USD</v>
          </cell>
          <cell r="T608" t="str">
            <v>DECEMBER, 2005</v>
          </cell>
          <cell r="U608">
            <v>38625</v>
          </cell>
          <cell r="V608" t="str">
            <v>UBN/0001677</v>
          </cell>
          <cell r="W608" t="str">
            <v/>
          </cell>
          <cell r="Y608">
            <v>142489.22</v>
          </cell>
          <cell r="Z608">
            <v>0</v>
          </cell>
          <cell r="AA608">
            <v>0</v>
          </cell>
          <cell r="AB608">
            <v>0</v>
          </cell>
          <cell r="AC608">
            <v>0</v>
          </cell>
        </row>
        <row r="609">
          <cell r="D609">
            <v>38625</v>
          </cell>
          <cell r="F609" t="str">
            <v>ZENITH</v>
          </cell>
          <cell r="G609" t="str">
            <v>MARIO JOSE ENTERPRISES LIMITED</v>
          </cell>
          <cell r="H609" t="str">
            <v>PROCESSED FINISHED LEATHER</v>
          </cell>
          <cell r="I609" t="str">
            <v>41.06.19.00</v>
          </cell>
          <cell r="J609" t="str">
            <v>SEPTEMBER, 2005</v>
          </cell>
          <cell r="K609" t="str">
            <v>ITALY</v>
          </cell>
          <cell r="L609" t="str">
            <v>MAKIA, KANO</v>
          </cell>
          <cell r="M609">
            <v>5.9</v>
          </cell>
          <cell r="N609" t="str">
            <v>ZENITH</v>
          </cell>
          <cell r="O609">
            <v>313903.74</v>
          </cell>
          <cell r="P609">
            <v>78475.934999999998</v>
          </cell>
          <cell r="Q609">
            <v>235427.80499999999</v>
          </cell>
          <cell r="R609">
            <v>242378</v>
          </cell>
          <cell r="S609" t="str">
            <v>USD</v>
          </cell>
          <cell r="T609" t="str">
            <v>DECEMBER, 2005</v>
          </cell>
          <cell r="U609">
            <v>38623</v>
          </cell>
          <cell r="V609" t="str">
            <v>ZENITH/004597</v>
          </cell>
          <cell r="W609" t="str">
            <v/>
          </cell>
          <cell r="Y609">
            <v>242378</v>
          </cell>
          <cell r="Z609">
            <v>0</v>
          </cell>
          <cell r="AA609">
            <v>0</v>
          </cell>
          <cell r="AB609">
            <v>0</v>
          </cell>
          <cell r="AC609">
            <v>0</v>
          </cell>
        </row>
        <row r="610">
          <cell r="D610">
            <v>38625</v>
          </cell>
          <cell r="F610" t="str">
            <v>ZENITH</v>
          </cell>
          <cell r="G610" t="str">
            <v>VIVA METAL AND PLASTICS INDUSTRIES LIMITED</v>
          </cell>
          <cell r="H610" t="str">
            <v>ASSORTED POLYBAGS</v>
          </cell>
          <cell r="I610" t="str">
            <v>39.23.21.00</v>
          </cell>
          <cell r="J610" t="str">
            <v>SEPTEMBER, 2005</v>
          </cell>
          <cell r="K610" t="str">
            <v>NIGER</v>
          </cell>
          <cell r="L610" t="str">
            <v>JIBIYA BORDER</v>
          </cell>
          <cell r="M610">
            <v>21.5</v>
          </cell>
          <cell r="N610" t="str">
            <v>FIRST</v>
          </cell>
          <cell r="O610">
            <v>36247.68</v>
          </cell>
          <cell r="P610">
            <v>9061.92</v>
          </cell>
          <cell r="Q610">
            <v>27185.759999999998</v>
          </cell>
          <cell r="R610">
            <v>27984</v>
          </cell>
          <cell r="S610" t="str">
            <v>USD</v>
          </cell>
          <cell r="T610" t="str">
            <v>DECEMBER, 2005</v>
          </cell>
          <cell r="U610">
            <v>38623</v>
          </cell>
          <cell r="V610" t="str">
            <v>FBN/0045307</v>
          </cell>
          <cell r="W610" t="str">
            <v/>
          </cell>
          <cell r="Y610">
            <v>27984</v>
          </cell>
          <cell r="Z610">
            <v>0</v>
          </cell>
          <cell r="AA610">
            <v>0</v>
          </cell>
          <cell r="AB610">
            <v>0</v>
          </cell>
          <cell r="AC610">
            <v>0</v>
          </cell>
        </row>
        <row r="611">
          <cell r="D611">
            <v>38625</v>
          </cell>
          <cell r="F611" t="str">
            <v>ZENITH</v>
          </cell>
          <cell r="G611" t="str">
            <v>BALLY PLASTICS &amp; FOOTWEAR IND. (NIG) LTD</v>
          </cell>
          <cell r="H611" t="str">
            <v>ASSORTED PVC SLIPPERS</v>
          </cell>
          <cell r="I611" t="str">
            <v>64.02.99.00</v>
          </cell>
          <cell r="J611" t="str">
            <v>SEPTEMBER, 2005</v>
          </cell>
          <cell r="K611" t="str">
            <v>BURKINA FASO</v>
          </cell>
          <cell r="L611" t="str">
            <v>JIBIYA BORDER</v>
          </cell>
          <cell r="M611">
            <v>22.1</v>
          </cell>
          <cell r="N611" t="str">
            <v>FIRST</v>
          </cell>
          <cell r="O611">
            <v>26740.95</v>
          </cell>
          <cell r="P611">
            <v>6685.2375000000002</v>
          </cell>
          <cell r="Q611">
            <v>20055.712500000001</v>
          </cell>
          <cell r="R611">
            <v>20644.599999999999</v>
          </cell>
          <cell r="S611" t="str">
            <v>USD</v>
          </cell>
          <cell r="T611" t="str">
            <v>DECEMBER, 2005</v>
          </cell>
          <cell r="U611">
            <v>38623</v>
          </cell>
          <cell r="V611" t="str">
            <v>FBN/0045304</v>
          </cell>
          <cell r="W611" t="str">
            <v/>
          </cell>
          <cell r="Y611">
            <v>20644.599999999999</v>
          </cell>
          <cell r="Z611">
            <v>0</v>
          </cell>
          <cell r="AA611">
            <v>0</v>
          </cell>
          <cell r="AB611">
            <v>0</v>
          </cell>
          <cell r="AC611">
            <v>0</v>
          </cell>
        </row>
        <row r="612">
          <cell r="D612">
            <v>38625</v>
          </cell>
          <cell r="F612" t="str">
            <v>UNION</v>
          </cell>
          <cell r="G612" t="str">
            <v>ASIA PLASTICS INDUSTRY (NIGERIA) LIMITED</v>
          </cell>
          <cell r="H612" t="str">
            <v>ASSORTED EVA SLIPPERS</v>
          </cell>
          <cell r="I612" t="str">
            <v>64.02.99.00</v>
          </cell>
          <cell r="J612" t="str">
            <v>SEPTEMBER, 2005</v>
          </cell>
          <cell r="K612" t="str">
            <v>NIGER</v>
          </cell>
          <cell r="L612" t="str">
            <v>JIBIYA BORDER</v>
          </cell>
          <cell r="M612">
            <v>32.1</v>
          </cell>
          <cell r="N612" t="str">
            <v>UNION</v>
          </cell>
          <cell r="O612">
            <v>59868.77</v>
          </cell>
          <cell r="P612">
            <v>14967.192499999999</v>
          </cell>
          <cell r="Q612">
            <v>44901.577499999999</v>
          </cell>
          <cell r="R612">
            <v>46220</v>
          </cell>
          <cell r="S612" t="str">
            <v>USD</v>
          </cell>
          <cell r="T612" t="str">
            <v>DECEMBER, 2005</v>
          </cell>
          <cell r="U612">
            <v>38624</v>
          </cell>
          <cell r="V612" t="str">
            <v>UBN/0001676</v>
          </cell>
          <cell r="W612" t="str">
            <v/>
          </cell>
          <cell r="Y612">
            <v>46220</v>
          </cell>
          <cell r="Z612">
            <v>0</v>
          </cell>
          <cell r="AA612">
            <v>0</v>
          </cell>
          <cell r="AB612">
            <v>0</v>
          </cell>
          <cell r="AC612">
            <v>0</v>
          </cell>
        </row>
        <row r="613">
          <cell r="D613">
            <v>38625</v>
          </cell>
          <cell r="F613" t="str">
            <v>UBA</v>
          </cell>
          <cell r="G613" t="str">
            <v>ASIA PLASTICS INDUSTRY (NIGERIA) LIMITED</v>
          </cell>
          <cell r="H613" t="str">
            <v>ASSORTED EVA SLIPPERS</v>
          </cell>
          <cell r="I613" t="str">
            <v>64.02.99.00</v>
          </cell>
          <cell r="J613" t="str">
            <v>SEPTEMBER, 2005</v>
          </cell>
          <cell r="K613" t="str">
            <v>NIGER</v>
          </cell>
          <cell r="L613" t="str">
            <v>JIBIYA BORDER</v>
          </cell>
          <cell r="M613">
            <v>30.8</v>
          </cell>
          <cell r="N613" t="str">
            <v>FIRST</v>
          </cell>
          <cell r="O613">
            <v>58806.62</v>
          </cell>
          <cell r="P613">
            <v>14701.655000000001</v>
          </cell>
          <cell r="Q613">
            <v>44104.964999999997</v>
          </cell>
          <cell r="R613">
            <v>45400</v>
          </cell>
          <cell r="S613" t="str">
            <v>USD</v>
          </cell>
          <cell r="T613" t="str">
            <v>DECEMBER, 2005</v>
          </cell>
          <cell r="U613">
            <v>38623</v>
          </cell>
          <cell r="V613" t="str">
            <v>FBN/0045302</v>
          </cell>
          <cell r="W613" t="str">
            <v/>
          </cell>
          <cell r="Y613">
            <v>45400</v>
          </cell>
          <cell r="Z613">
            <v>0</v>
          </cell>
          <cell r="AA613">
            <v>0</v>
          </cell>
          <cell r="AB613">
            <v>0</v>
          </cell>
          <cell r="AC613">
            <v>0</v>
          </cell>
        </row>
        <row r="614">
          <cell r="D614">
            <v>38625</v>
          </cell>
          <cell r="F614" t="str">
            <v>UBA</v>
          </cell>
          <cell r="G614" t="str">
            <v>ASIA PLASTICS INDUSTRY (NIGERIA) LIMITED</v>
          </cell>
          <cell r="H614" t="str">
            <v>ASSORTED EVA SLIPPERS</v>
          </cell>
          <cell r="I614" t="str">
            <v>64.02.99.00</v>
          </cell>
          <cell r="J614" t="str">
            <v>SEPTEMBER, 2005</v>
          </cell>
          <cell r="K614" t="str">
            <v>BURKINA FASO</v>
          </cell>
          <cell r="L614" t="str">
            <v>JIBIYA BORDER</v>
          </cell>
          <cell r="M614">
            <v>15.5</v>
          </cell>
          <cell r="N614" t="str">
            <v>FIRST</v>
          </cell>
          <cell r="O614">
            <v>29584.65</v>
          </cell>
          <cell r="P614">
            <v>7396.1625000000004</v>
          </cell>
          <cell r="Q614">
            <v>22188.487499999999</v>
          </cell>
          <cell r="R614">
            <v>22840</v>
          </cell>
          <cell r="S614" t="str">
            <v>USD</v>
          </cell>
          <cell r="T614" t="str">
            <v>DECEMBER, 2005</v>
          </cell>
          <cell r="U614">
            <v>38624</v>
          </cell>
          <cell r="V614" t="str">
            <v>FBN/005301</v>
          </cell>
          <cell r="W614" t="str">
            <v/>
          </cell>
          <cell r="Y614">
            <v>22840</v>
          </cell>
          <cell r="Z614">
            <v>0</v>
          </cell>
          <cell r="AA614">
            <v>0</v>
          </cell>
          <cell r="AB614">
            <v>0</v>
          </cell>
          <cell r="AC614">
            <v>0</v>
          </cell>
        </row>
        <row r="615">
          <cell r="D615">
            <v>38625</v>
          </cell>
          <cell r="F615" t="str">
            <v>UNION</v>
          </cell>
          <cell r="G615" t="str">
            <v>DECENT BAG INDUSTRIES LIMITED</v>
          </cell>
          <cell r="H615" t="str">
            <v>ASSORTED POLYBAGS</v>
          </cell>
          <cell r="I615" t="str">
            <v>39.23.21.00</v>
          </cell>
          <cell r="J615" t="str">
            <v>SEPTEMBER, 2005</v>
          </cell>
          <cell r="K615" t="str">
            <v>BURKINA FASO</v>
          </cell>
          <cell r="L615" t="str">
            <v>JIBIYA BORDER</v>
          </cell>
          <cell r="M615">
            <v>39.200000000000003</v>
          </cell>
          <cell r="N615" t="str">
            <v>UNION</v>
          </cell>
          <cell r="O615">
            <v>90744.83</v>
          </cell>
          <cell r="P615">
            <v>22686.2075</v>
          </cell>
          <cell r="Q615">
            <v>68058.622499999998</v>
          </cell>
          <cell r="R615">
            <v>70057</v>
          </cell>
          <cell r="S615" t="str">
            <v>USD</v>
          </cell>
          <cell r="T615" t="str">
            <v>DECEMBER, 2005</v>
          </cell>
          <cell r="U615">
            <v>38624</v>
          </cell>
          <cell r="V615" t="str">
            <v>UBN/0001669</v>
          </cell>
          <cell r="W615" t="str">
            <v/>
          </cell>
          <cell r="Y615">
            <v>70057</v>
          </cell>
          <cell r="Z615">
            <v>0</v>
          </cell>
          <cell r="AA615">
            <v>0</v>
          </cell>
          <cell r="AB615">
            <v>0</v>
          </cell>
          <cell r="AC615">
            <v>0</v>
          </cell>
        </row>
        <row r="616">
          <cell r="D616">
            <v>38625</v>
          </cell>
          <cell r="F616" t="str">
            <v>ZENITH</v>
          </cell>
          <cell r="G616" t="str">
            <v>BALLY PLASTICS &amp; FOOTWEAR IND. (NIG) LTD</v>
          </cell>
          <cell r="H616" t="str">
            <v>ASSORTED PVC SLIPPERS</v>
          </cell>
          <cell r="I616" t="str">
            <v>64.02.99.00</v>
          </cell>
          <cell r="J616" t="str">
            <v>SEPTEMBER, 2005</v>
          </cell>
          <cell r="K616" t="str">
            <v>NIGER</v>
          </cell>
          <cell r="L616" t="str">
            <v>JIBIYA BORDER</v>
          </cell>
          <cell r="M616">
            <v>25.4</v>
          </cell>
          <cell r="N616" t="str">
            <v>FIRST</v>
          </cell>
          <cell r="O616">
            <v>29725.59</v>
          </cell>
          <cell r="P616">
            <v>7431.3975</v>
          </cell>
          <cell r="Q616">
            <v>22294.192500000001</v>
          </cell>
          <cell r="R616">
            <v>22948.81</v>
          </cell>
          <cell r="S616" t="str">
            <v>USD</v>
          </cell>
          <cell r="T616" t="str">
            <v>DECEMBER, 2005</v>
          </cell>
          <cell r="U616">
            <v>38623</v>
          </cell>
          <cell r="V616" t="str">
            <v>FBN/0045303</v>
          </cell>
          <cell r="W616" t="str">
            <v/>
          </cell>
          <cell r="Y616">
            <v>22948.81</v>
          </cell>
          <cell r="Z616">
            <v>0</v>
          </cell>
          <cell r="AA616">
            <v>0</v>
          </cell>
          <cell r="AB616">
            <v>0</v>
          </cell>
          <cell r="AC616">
            <v>0</v>
          </cell>
        </row>
        <row r="617">
          <cell r="D617">
            <v>38625</v>
          </cell>
          <cell r="F617" t="str">
            <v>ZENITH</v>
          </cell>
          <cell r="G617" t="str">
            <v>ASIA PLASTICS INDUSTRY (NIGERIA) LIMITED</v>
          </cell>
          <cell r="H617" t="str">
            <v>ASSORTED EVA SLIPPERS</v>
          </cell>
          <cell r="I617" t="str">
            <v>64.02.99.00</v>
          </cell>
          <cell r="J617" t="str">
            <v>SEPTEMBER, 2005</v>
          </cell>
          <cell r="K617" t="str">
            <v>BURKINA FASO</v>
          </cell>
          <cell r="L617" t="str">
            <v>JIBIYA BORDER</v>
          </cell>
          <cell r="M617">
            <v>15.7</v>
          </cell>
          <cell r="N617" t="str">
            <v>FIRST</v>
          </cell>
          <cell r="O617">
            <v>29921.43</v>
          </cell>
          <cell r="P617">
            <v>7480.3575000000001</v>
          </cell>
          <cell r="Q617">
            <v>22441.072499999998</v>
          </cell>
          <cell r="R617">
            <v>23100</v>
          </cell>
          <cell r="S617" t="str">
            <v>USD</v>
          </cell>
          <cell r="T617" t="str">
            <v>DECEMBER, 2005</v>
          </cell>
          <cell r="U617">
            <v>38623</v>
          </cell>
          <cell r="V617" t="str">
            <v>FBN/0045300</v>
          </cell>
          <cell r="W617" t="str">
            <v/>
          </cell>
          <cell r="Y617">
            <v>23100</v>
          </cell>
          <cell r="Z617">
            <v>0</v>
          </cell>
          <cell r="AA617">
            <v>0</v>
          </cell>
          <cell r="AB617">
            <v>0</v>
          </cell>
          <cell r="AC617">
            <v>0</v>
          </cell>
        </row>
        <row r="618">
          <cell r="D618">
            <v>38625</v>
          </cell>
          <cell r="F618" t="str">
            <v>UNION</v>
          </cell>
          <cell r="G618" t="str">
            <v>BALLY PLASTICS &amp; FOOTWEAR IND. (NIG) LTD</v>
          </cell>
          <cell r="H618" t="str">
            <v>ASSORTED PVC SLIPPERS</v>
          </cell>
          <cell r="I618" t="str">
            <v>64.02.99.00</v>
          </cell>
          <cell r="J618" t="str">
            <v>SEPTEMBER, 2005</v>
          </cell>
          <cell r="K618" t="str">
            <v>BURKINA FASO</v>
          </cell>
          <cell r="L618" t="str">
            <v>JIBIYA BORDER</v>
          </cell>
          <cell r="M618">
            <v>26.3</v>
          </cell>
          <cell r="N618" t="str">
            <v>UNION</v>
          </cell>
          <cell r="O618">
            <v>30325.69</v>
          </cell>
          <cell r="P618">
            <v>7581.4224999999997</v>
          </cell>
          <cell r="Q618">
            <v>22744.267500000002</v>
          </cell>
          <cell r="R618">
            <v>23412.2</v>
          </cell>
          <cell r="S618" t="str">
            <v>USD</v>
          </cell>
          <cell r="T618" t="str">
            <v>DECEMBER, 2005</v>
          </cell>
          <cell r="U618">
            <v>38624</v>
          </cell>
          <cell r="V618" t="str">
            <v>UBN/0001673</v>
          </cell>
          <cell r="W618" t="str">
            <v/>
          </cell>
          <cell r="Y618">
            <v>23412.2</v>
          </cell>
          <cell r="Z618">
            <v>0</v>
          </cell>
          <cell r="AA618">
            <v>0</v>
          </cell>
          <cell r="AB618">
            <v>0</v>
          </cell>
          <cell r="AC618">
            <v>0</v>
          </cell>
        </row>
        <row r="619">
          <cell r="D619">
            <v>38625</v>
          </cell>
          <cell r="F619" t="str">
            <v>ECO</v>
          </cell>
          <cell r="G619" t="str">
            <v>DECENT BAG INDUSTRIES LIMITED</v>
          </cell>
          <cell r="H619" t="str">
            <v>ASSORTED POLYBAGS</v>
          </cell>
          <cell r="I619" t="str">
            <v>39.23.21.00</v>
          </cell>
          <cell r="J619" t="str">
            <v>SEPTEMBER, 2005</v>
          </cell>
          <cell r="K619" t="str">
            <v>NIGER</v>
          </cell>
          <cell r="L619" t="str">
            <v>JIBIYA BORDER</v>
          </cell>
          <cell r="M619">
            <v>20.5</v>
          </cell>
          <cell r="N619" t="str">
            <v>FIRST</v>
          </cell>
          <cell r="O619">
            <v>44651.58</v>
          </cell>
          <cell r="P619">
            <v>11162.895</v>
          </cell>
          <cell r="Q619">
            <v>33488.684999999998</v>
          </cell>
          <cell r="R619">
            <v>34472</v>
          </cell>
          <cell r="S619" t="str">
            <v>USD</v>
          </cell>
          <cell r="T619" t="str">
            <v>DECEMBER, 2005</v>
          </cell>
          <cell r="U619">
            <v>38623</v>
          </cell>
          <cell r="V619" t="str">
            <v>FBN/0045306</v>
          </cell>
          <cell r="W619" t="str">
            <v/>
          </cell>
          <cell r="Y619">
            <v>34472</v>
          </cell>
          <cell r="Z619">
            <v>0</v>
          </cell>
          <cell r="AA619">
            <v>0</v>
          </cell>
          <cell r="AB619">
            <v>0</v>
          </cell>
          <cell r="AC619">
            <v>0</v>
          </cell>
        </row>
        <row r="620">
          <cell r="D620">
            <v>38625</v>
          </cell>
          <cell r="F620" t="str">
            <v>UNION</v>
          </cell>
          <cell r="G620" t="str">
            <v>VIVA METAL AND PLASTICS INDUSTRIES LIMITED</v>
          </cell>
          <cell r="H620" t="str">
            <v>ASSORTED POLYBAGS</v>
          </cell>
          <cell r="I620" t="str">
            <v>39.23.21.00</v>
          </cell>
          <cell r="J620" t="str">
            <v>SEPTEMBER, 2005</v>
          </cell>
          <cell r="K620" t="str">
            <v>BURKINA FASO</v>
          </cell>
          <cell r="L620" t="str">
            <v>JIBIYA BORDER</v>
          </cell>
          <cell r="M620">
            <v>20.2</v>
          </cell>
          <cell r="N620" t="str">
            <v>UNION</v>
          </cell>
          <cell r="O620">
            <v>41344.68</v>
          </cell>
          <cell r="P620">
            <v>10336.17</v>
          </cell>
          <cell r="Q620">
            <v>31008.51</v>
          </cell>
          <cell r="R620">
            <v>31919</v>
          </cell>
          <cell r="S620" t="str">
            <v>USD</v>
          </cell>
          <cell r="T620" t="str">
            <v>DECEMBER, 2005</v>
          </cell>
          <cell r="U620">
            <v>38624</v>
          </cell>
          <cell r="V620" t="str">
            <v>UBN/0001674</v>
          </cell>
          <cell r="W620" t="str">
            <v/>
          </cell>
          <cell r="Y620">
            <v>31919</v>
          </cell>
          <cell r="Z620">
            <v>0</v>
          </cell>
          <cell r="AA620">
            <v>0</v>
          </cell>
          <cell r="AB620">
            <v>0</v>
          </cell>
          <cell r="AC620">
            <v>0</v>
          </cell>
        </row>
        <row r="621">
          <cell r="D621">
            <v>38625</v>
          </cell>
          <cell r="F621" t="str">
            <v>UNION</v>
          </cell>
          <cell r="G621" t="str">
            <v>STANDARD PLASTICS INDUSTRY (NIG.) LIMITED</v>
          </cell>
          <cell r="H621" t="str">
            <v>ASSORTED EVA SLIPPERS</v>
          </cell>
          <cell r="I621" t="str">
            <v>64.02.99.00</v>
          </cell>
          <cell r="J621" t="str">
            <v>SEPTEMBER, 2005</v>
          </cell>
          <cell r="K621" t="str">
            <v>BURKINA FASO</v>
          </cell>
          <cell r="L621" t="str">
            <v>JIBIYA BORDER</v>
          </cell>
          <cell r="M621">
            <v>15.6</v>
          </cell>
          <cell r="N621" t="str">
            <v>UNION</v>
          </cell>
          <cell r="O621">
            <v>29662.37</v>
          </cell>
          <cell r="P621">
            <v>7415.5924999999997</v>
          </cell>
          <cell r="Q621">
            <v>22246.7775</v>
          </cell>
          <cell r="R621">
            <v>22900</v>
          </cell>
          <cell r="S621" t="str">
            <v>USD</v>
          </cell>
          <cell r="T621" t="str">
            <v>DECEMBER, 2005</v>
          </cell>
          <cell r="U621">
            <v>38624</v>
          </cell>
          <cell r="V621" t="str">
            <v>UBN/0001675</v>
          </cell>
          <cell r="W621" t="str">
            <v/>
          </cell>
          <cell r="Y621">
            <v>22900</v>
          </cell>
          <cell r="Z621">
            <v>0</v>
          </cell>
          <cell r="AA621">
            <v>0</v>
          </cell>
          <cell r="AB621">
            <v>0</v>
          </cell>
          <cell r="AC621">
            <v>0</v>
          </cell>
        </row>
        <row r="622">
          <cell r="D622">
            <v>38625</v>
          </cell>
          <cell r="F622" t="str">
            <v>GTB</v>
          </cell>
          <cell r="G622" t="str">
            <v>VIRGIN ENTERPRISES LIMITED</v>
          </cell>
          <cell r="H622" t="str">
            <v>CUT SUGARCANE AND ASSORTED VEGETABLES</v>
          </cell>
          <cell r="I622" t="str">
            <v>12.12.92.00</v>
          </cell>
          <cell r="J622" t="str">
            <v>SEPTEMBER, 2005</v>
          </cell>
          <cell r="K622" t="str">
            <v>UNITED KINGDOM</v>
          </cell>
          <cell r="L622" t="str">
            <v>MAKIA, KANO</v>
          </cell>
          <cell r="M622">
            <v>1.4</v>
          </cell>
          <cell r="N622" t="str">
            <v>GTB</v>
          </cell>
          <cell r="O622">
            <v>1489.77</v>
          </cell>
          <cell r="P622">
            <v>372.4425</v>
          </cell>
          <cell r="Q622">
            <v>1117.3275000000001</v>
          </cell>
          <cell r="R622">
            <v>1150.4000000000001</v>
          </cell>
          <cell r="S622" t="str">
            <v>USD</v>
          </cell>
          <cell r="T622" t="str">
            <v>DECEMBER, 2005</v>
          </cell>
          <cell r="U622">
            <v>38625</v>
          </cell>
          <cell r="V622" t="str">
            <v>GTB/0003744</v>
          </cell>
          <cell r="W622" t="str">
            <v/>
          </cell>
          <cell r="Y622">
            <v>1150.4000000000001</v>
          </cell>
          <cell r="Z622">
            <v>0</v>
          </cell>
          <cell r="AA622">
            <v>0</v>
          </cell>
          <cell r="AB622">
            <v>0</v>
          </cell>
          <cell r="AC622">
            <v>0</v>
          </cell>
        </row>
        <row r="623">
          <cell r="D623">
            <v>38625</v>
          </cell>
          <cell r="F623" t="str">
            <v>ECO</v>
          </cell>
          <cell r="G623" t="str">
            <v>STANDARD PLASTICS INDUSTRY (NIG.) LIMITED</v>
          </cell>
          <cell r="H623" t="str">
            <v>ASSORTED EVA SLIPPERS</v>
          </cell>
          <cell r="I623" t="str">
            <v>64.02.99.00</v>
          </cell>
          <cell r="J623" t="str">
            <v>SEPTEMBER, 2005</v>
          </cell>
          <cell r="K623" t="str">
            <v>NIGER</v>
          </cell>
          <cell r="L623" t="str">
            <v>JIBIYA BORDER</v>
          </cell>
          <cell r="M623">
            <v>31</v>
          </cell>
          <cell r="N623" t="str">
            <v>FIRST</v>
          </cell>
          <cell r="O623">
            <v>59091.59</v>
          </cell>
          <cell r="P623">
            <v>14772.897499999999</v>
          </cell>
          <cell r="Q623">
            <v>44318.692499999997</v>
          </cell>
          <cell r="R623">
            <v>45620</v>
          </cell>
          <cell r="S623" t="str">
            <v>USD</v>
          </cell>
          <cell r="T623" t="str">
            <v>DECEMBER, 2005</v>
          </cell>
          <cell r="U623">
            <v>38623</v>
          </cell>
          <cell r="V623" t="str">
            <v>FBN/0045305</v>
          </cell>
          <cell r="W623" t="str">
            <v/>
          </cell>
          <cell r="Y623">
            <v>45620</v>
          </cell>
          <cell r="Z623">
            <v>0</v>
          </cell>
          <cell r="AA623">
            <v>0</v>
          </cell>
          <cell r="AB623">
            <v>0</v>
          </cell>
          <cell r="AC623">
            <v>0</v>
          </cell>
        </row>
        <row r="625">
          <cell r="M625">
            <v>56218.415999999954</v>
          </cell>
          <cell r="O625">
            <v>76561314.238000005</v>
          </cell>
          <cell r="P625">
            <v>19140328.559500001</v>
          </cell>
          <cell r="Q625">
            <v>57420985.678499959</v>
          </cell>
          <cell r="Y625">
            <v>52485798.889999993</v>
          </cell>
          <cell r="Z625">
            <v>3851965.19</v>
          </cell>
          <cell r="AA625">
            <v>537865.96</v>
          </cell>
          <cell r="AB625">
            <v>0</v>
          </cell>
          <cell r="AC625">
            <v>0</v>
          </cell>
        </row>
        <row r="627">
          <cell r="Q627" t="str">
            <v>No of CCIs by FOB Currency</v>
          </cell>
          <cell r="R627" t="str">
            <v>FOB VALUE</v>
          </cell>
          <cell r="S627" t="str">
            <v>FOB Currency</v>
          </cell>
          <cell r="Y627">
            <v>558</v>
          </cell>
          <cell r="Z627">
            <v>49</v>
          </cell>
          <cell r="AA627">
            <v>14</v>
          </cell>
          <cell r="AB627">
            <v>0</v>
          </cell>
          <cell r="AC627">
            <v>0</v>
          </cell>
        </row>
        <row r="628">
          <cell r="Q628">
            <v>558</v>
          </cell>
          <cell r="R628">
            <v>52485798.889999993</v>
          </cell>
          <cell r="S628" t="str">
            <v>USD</v>
          </cell>
        </row>
        <row r="629">
          <cell r="Q629">
            <v>49</v>
          </cell>
          <cell r="R629">
            <v>3851965.1900000051</v>
          </cell>
          <cell r="S629" t="str">
            <v>EUR</v>
          </cell>
        </row>
        <row r="630">
          <cell r="Q630">
            <v>14</v>
          </cell>
          <cell r="R630">
            <v>537865.95999998599</v>
          </cell>
          <cell r="S630" t="str">
            <v>GBP</v>
          </cell>
        </row>
        <row r="631">
          <cell r="Q631">
            <v>0</v>
          </cell>
          <cell r="R631">
            <v>0</v>
          </cell>
          <cell r="S631" t="str">
            <v>CAD</v>
          </cell>
        </row>
        <row r="632">
          <cell r="Q632">
            <v>0</v>
          </cell>
          <cell r="R632">
            <v>0</v>
          </cell>
          <cell r="S632" t="str">
            <v>CFA</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Sheet3"/>
      <sheetName val="Total"/>
      <sheetName val="Total Mkt"/>
      <sheetName val="Total Mkt (Segun)"/>
      <sheetName val="Total Mkt Fees"/>
      <sheetName val="Fees Framework"/>
      <sheetName val="Fees Framework (2)"/>
      <sheetName val="CBN Trades No Charge"/>
      <sheetName val="Database2"/>
      <sheetName val="Database"/>
      <sheetName val="Summary of All Data Submissions"/>
    </sheetNames>
    <sheetDataSet>
      <sheetData sheetId="0">
        <row r="3">
          <cell r="F3" t="str">
            <v>Inter-member Trades</v>
          </cell>
        </row>
        <row r="4">
          <cell r="F4" t="str">
            <v>Clients Trades</v>
          </cell>
        </row>
        <row r="5">
          <cell r="F5" t="str">
            <v>Trades with CBN</v>
          </cell>
        </row>
        <row r="42">
          <cell r="B42" t="str">
            <v>Access Bank PLC</v>
          </cell>
        </row>
        <row r="43">
          <cell r="B43" t="str">
            <v>Associated Discount House Limited</v>
          </cell>
        </row>
        <row r="44">
          <cell r="B44" t="str">
            <v>Citibank Nigeria Limited</v>
          </cell>
        </row>
        <row r="45">
          <cell r="B45" t="str">
            <v>Consolidated Discount Limited</v>
          </cell>
        </row>
        <row r="46">
          <cell r="B46" t="str">
            <v>Diamond Bank PLC</v>
          </cell>
        </row>
        <row r="47">
          <cell r="B47" t="str">
            <v>Ecobank Nigeria PLC</v>
          </cell>
        </row>
        <row r="48">
          <cell r="B48" t="str">
            <v>Enterprise Bank Limited</v>
          </cell>
        </row>
        <row r="49">
          <cell r="B49" t="str">
            <v>Fidelity Bank PLC</v>
          </cell>
        </row>
        <row r="50">
          <cell r="B50" t="str">
            <v>First Bank of Nigeria Limited</v>
          </cell>
        </row>
        <row r="51">
          <cell r="B51" t="str">
            <v>First City Monument Bank PLC</v>
          </cell>
        </row>
        <row r="52">
          <cell r="B52" t="str">
            <v>FSDH Merchant Bank Limited</v>
          </cell>
        </row>
        <row r="53">
          <cell r="B53" t="str">
            <v>Guaranty Trust Bank PLC</v>
          </cell>
        </row>
        <row r="54">
          <cell r="B54" t="str">
            <v>Heritage Banking Company Limited</v>
          </cell>
        </row>
        <row r="55">
          <cell r="B55" t="str">
            <v>Kakawa Discount House Limited</v>
          </cell>
        </row>
        <row r="56">
          <cell r="B56" t="str">
            <v>Keystone Bank Limited</v>
          </cell>
        </row>
        <row r="57">
          <cell r="B57" t="str">
            <v>Mainstreet Bank Limited</v>
          </cell>
        </row>
        <row r="58">
          <cell r="B58" t="str">
            <v>Rand Merchant Bank Limited</v>
          </cell>
        </row>
        <row r="59">
          <cell r="B59" t="str">
            <v>Skye Bank PLC</v>
          </cell>
        </row>
        <row r="60">
          <cell r="B60" t="str">
            <v>Stanbic IBTC Bank PLC</v>
          </cell>
        </row>
        <row r="61">
          <cell r="B61" t="str">
            <v>Standard Chartered Bank Nigeria</v>
          </cell>
        </row>
        <row r="62">
          <cell r="B62" t="str">
            <v>Sterling Bank PLC</v>
          </cell>
        </row>
        <row r="63">
          <cell r="B63" t="str">
            <v>Union Bank of Nigeria PLC</v>
          </cell>
        </row>
        <row r="64">
          <cell r="B64" t="str">
            <v>United Bank for Africa PLC</v>
          </cell>
        </row>
        <row r="65">
          <cell r="B65" t="str">
            <v>Unity Bank PLC</v>
          </cell>
        </row>
        <row r="66">
          <cell r="B66" t="str">
            <v>Wema Bank PLC</v>
          </cell>
        </row>
        <row r="67">
          <cell r="B67" t="str">
            <v>Zenith Bank PLC</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Sheet2"/>
      <sheetName val="control"/>
      <sheetName val="Sheet4"/>
    </sheetNames>
    <sheetDataSet>
      <sheetData sheetId="0"/>
      <sheetData sheetId="1"/>
      <sheetData sheetId="2"/>
      <sheetData sheetId="3"/>
      <sheetData sheetId="4"/>
      <sheetData sheetId="5">
        <row r="1">
          <cell r="B1" t="str">
            <v>Dec</v>
          </cell>
        </row>
      </sheetData>
      <sheetData sheetId="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ERNAL ASSETS TABLE "/>
      <sheetName val="Inflow &amp; Outflow of forex"/>
      <sheetName val="100 exporters"/>
      <sheetName val="Sectoral Utilization of forex"/>
      <sheetName val="External assets"/>
      <sheetName val="Exchange Rate"/>
      <sheetName val="2007 Flows"/>
      <sheetName val="REER"/>
      <sheetName val="Cross Rate"/>
      <sheetName val="DD &amp; SS of FOREx (2)"/>
      <sheetName val="CROSS RATE chart"/>
      <sheetName val="Cross Rates"/>
      <sheetName val="weighted Average Exc rate"/>
      <sheetName val="REER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ERNAL ASSETS TABLE "/>
      <sheetName val="Inflow &amp; Outflow of forex"/>
      <sheetName val="100 exporters"/>
      <sheetName val="Sectoral Utilization of forex"/>
      <sheetName val="External assets"/>
      <sheetName val="Exchange Rate"/>
      <sheetName val="2007 Flows"/>
      <sheetName val="REER"/>
      <sheetName val="Cross Rate"/>
      <sheetName val="DD &amp; SS of FOREx (2)"/>
      <sheetName val="CROSS RATE chart"/>
      <sheetName val="Cross Rates"/>
      <sheetName val="weighted Average Exc rate"/>
      <sheetName val="REER (2)"/>
      <sheetName val="Table 1"/>
      <sheetName val="Table 2"/>
      <sheetName val="Table 3"/>
      <sheetName val="Table 4"/>
      <sheetName val="Table 5"/>
      <sheetName val="Table 6"/>
      <sheetName val="REER &amp; NEER"/>
      <sheetName val="Quarterly Average"/>
      <sheetName val="DD &amp; SS of FOR( 2009&amp; May 20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sheetName val="Monthly data"/>
      <sheetName val="Sheet1"/>
      <sheetName val="NIBOR (monthly avrg.)"/>
      <sheetName val="Ex. rates"/>
      <sheetName val="EER"/>
      <sheetName val="SR_FIG1"/>
      <sheetName val="SR_FIG2"/>
      <sheetName val="SR_FIG4"/>
      <sheetName val="SR_FIG3"/>
      <sheetName val="SR_FIG4 (2)"/>
      <sheetName val="SR_FIG3v2"/>
    </sheetNames>
    <sheetDataSet>
      <sheetData sheetId="0" refreshError="1">
        <row r="1">
          <cell r="D1">
            <v>1997</v>
          </cell>
          <cell r="E1">
            <v>1998</v>
          </cell>
          <cell r="F1">
            <v>1999</v>
          </cell>
          <cell r="G1">
            <v>2000</v>
          </cell>
          <cell r="H1">
            <v>2001</v>
          </cell>
          <cell r="I1">
            <v>2002</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
      <sheetName val="BASIC"/>
      <sheetName val="1"/>
      <sheetName val="2"/>
      <sheetName val="3"/>
      <sheetName val="4"/>
      <sheetName val="5"/>
      <sheetName val="8"/>
      <sheetName val="9"/>
      <sheetName val="10"/>
      <sheetName val="F12"/>
      <sheetName val="F13"/>
      <sheetName val="F14"/>
      <sheetName val="F15"/>
      <sheetName val="F16"/>
      <sheetName val="F17"/>
      <sheetName val="F18"/>
      <sheetName val="F19"/>
      <sheetName val="F20"/>
      <sheetName val="F21"/>
      <sheetName val="23"/>
      <sheetName val="24"/>
      <sheetName val="25"/>
      <sheetName val="26"/>
      <sheetName val="30"/>
      <sheetName val="31"/>
      <sheetName val="32"/>
      <sheetName val="DOTX"/>
      <sheetName val="DOTM"/>
      <sheetName val="Debt"/>
      <sheetName val="IFEM"/>
      <sheetName val="40"/>
      <sheetName val="33"/>
      <sheetName val="34"/>
      <sheetName val="35"/>
      <sheetName val="36"/>
      <sheetName val="37"/>
      <sheetName val="39"/>
      <sheetName val="6"/>
      <sheetName val="7"/>
      <sheetName val="11"/>
      <sheetName val="12"/>
      <sheetName val="13"/>
      <sheetName val="14"/>
      <sheetName val="15"/>
      <sheetName val="17"/>
      <sheetName val="18"/>
      <sheetName val="19"/>
      <sheetName val="20"/>
      <sheetName val="21"/>
      <sheetName val="22"/>
      <sheetName val="F22"/>
      <sheetName val="27"/>
      <sheetName val="28"/>
      <sheetName val="PRINTRED28"/>
      <sheetName val="29"/>
      <sheetName val="Dialog1"/>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PROM"/>
      <sheetName val="promotores"/>
      <sheetName val="sucursales"/>
      <sheetName val="datos"/>
      <sheetName val="GRAFSUC"/>
    </sheetNames>
    <sheetDataSet>
      <sheetData sheetId="0" refreshError="1"/>
      <sheetData sheetId="1" refreshError="1"/>
      <sheetData sheetId="2" refreshError="1"/>
      <sheetData sheetId="3" refreshError="1"/>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_external"/>
      <sheetName val="Table"/>
      <sheetName val="Table_SR"/>
      <sheetName val="Table_GEF"/>
      <sheetName val="A1_historical"/>
      <sheetName val="A2_alternative"/>
      <sheetName val="A3_market"/>
      <sheetName val="B1_irate"/>
      <sheetName val="B2_GDP"/>
      <sheetName val="B3_deflator"/>
      <sheetName val="B4_CAB"/>
      <sheetName val="B5_Combined"/>
      <sheetName val="B6_Depreciation"/>
      <sheetName val="Data_chart"/>
      <sheetName val="Figure"/>
      <sheetName val="External Sustainability-Arg"/>
      <sheetName val="ExtSust-Arg"/>
      <sheetName val="ControlSheet"/>
      <sheetName val="PanelChart"/>
      <sheetName val="Chartdata"/>
      <sheetName val="B3_CAB"/>
      <sheetName val="B4_Combined"/>
      <sheetName val="B5_Depreciation"/>
      <sheetName val="150dp"/>
    </sheetNames>
    <sheetDataSet>
      <sheetData sheetId="0"/>
      <sheetData sheetId="1"/>
      <sheetData sheetId="2">
        <row r="3">
          <cell r="B3" t="str">
            <v>External Debt Sustainability Framework, 1999-2009</v>
          </cell>
        </row>
        <row r="4">
          <cell r="B4" t="str">
            <v>(In percent of GDP, unless otherwise indicated)</v>
          </cell>
        </row>
        <row r="7">
          <cell r="F7" t="str">
            <v xml:space="preserve">Actual </v>
          </cell>
          <cell r="S7" t="str">
            <v>Projections</v>
          </cell>
        </row>
        <row r="8">
          <cell r="C8">
            <v>1994</v>
          </cell>
          <cell r="D8">
            <v>1995</v>
          </cell>
          <cell r="E8">
            <v>1996</v>
          </cell>
          <cell r="F8">
            <v>1997</v>
          </cell>
          <cell r="G8">
            <v>1998</v>
          </cell>
          <cell r="H8">
            <v>1999</v>
          </cell>
          <cell r="I8">
            <v>2000</v>
          </cell>
          <cell r="J8">
            <v>2001</v>
          </cell>
          <cell r="K8">
            <v>2002</v>
          </cell>
          <cell r="L8">
            <v>2003</v>
          </cell>
          <cell r="M8">
            <v>2004</v>
          </cell>
          <cell r="S8">
            <v>2005</v>
          </cell>
          <cell r="T8">
            <v>2006</v>
          </cell>
          <cell r="U8">
            <v>2007</v>
          </cell>
          <cell r="V8">
            <v>2008</v>
          </cell>
          <cell r="W8">
            <v>2009</v>
          </cell>
          <cell r="X8">
            <v>2010</v>
          </cell>
        </row>
        <row r="9">
          <cell r="AA9" t="str">
            <v>Debt-stabilizing</v>
          </cell>
        </row>
        <row r="10">
          <cell r="S10" t="str">
            <v xml:space="preserve">I.  Baseline  Projections </v>
          </cell>
          <cell r="AA10" t="str">
            <v xml:space="preserve">non-interest </v>
          </cell>
        </row>
        <row r="11">
          <cell r="AA11" t="str">
            <v>current account 6/</v>
          </cell>
        </row>
        <row r="12">
          <cell r="A12">
            <v>1</v>
          </cell>
          <cell r="B12" t="str">
            <v>External debt</v>
          </cell>
          <cell r="C12">
            <v>31.340704666677361</v>
          </cell>
          <cell r="D12">
            <v>32.662319300879389</v>
          </cell>
          <cell r="E12">
            <v>33.794637100239534</v>
          </cell>
          <cell r="F12">
            <v>58.968961161927339</v>
          </cell>
          <cell r="G12">
            <v>49.653987388290879</v>
          </cell>
          <cell r="H12">
            <v>38.526718061664901</v>
          </cell>
          <cell r="I12">
            <v>39.389845348447629</v>
          </cell>
          <cell r="J12">
            <v>36.932704431049835</v>
          </cell>
          <cell r="K12">
            <v>28.377240510095753</v>
          </cell>
          <cell r="L12">
            <v>26.374189292239969</v>
          </cell>
          <cell r="M12">
            <v>26.506294623465958</v>
          </cell>
          <cell r="S12">
            <v>29.253363303090886</v>
          </cell>
          <cell r="T12">
            <v>29.133352418114235</v>
          </cell>
          <cell r="U12">
            <v>28.948315023972814</v>
          </cell>
          <cell r="V12">
            <v>28.884108648373026</v>
          </cell>
          <cell r="W12">
            <v>28.717607837977237</v>
          </cell>
          <cell r="X12">
            <v>27.408414314203611</v>
          </cell>
          <cell r="AA12">
            <v>-0.87403961548090103</v>
          </cell>
        </row>
        <row r="14">
          <cell r="A14">
            <v>2</v>
          </cell>
          <cell r="B14" t="str">
            <v>Change in external debt</v>
          </cell>
          <cell r="D14">
            <v>1.3216146342020281</v>
          </cell>
          <cell r="E14">
            <v>1.1323177993601448</v>
          </cell>
          <cell r="F14">
            <v>25.174324061687805</v>
          </cell>
          <cell r="G14">
            <v>-9.31497377363646</v>
          </cell>
          <cell r="H14">
            <v>-11.127269326625978</v>
          </cell>
          <cell r="I14">
            <v>0.86312728678272777</v>
          </cell>
          <cell r="J14">
            <v>-2.4571409173977941</v>
          </cell>
          <cell r="K14">
            <v>-8.5554639209540824</v>
          </cell>
          <cell r="L14">
            <v>-2.0030512178557842</v>
          </cell>
          <cell r="M14">
            <v>0.13210533122598989</v>
          </cell>
          <cell r="S14">
            <v>2.7470686796249275</v>
          </cell>
          <cell r="T14">
            <v>-0.1200108849766508</v>
          </cell>
          <cell r="U14">
            <v>-0.18503739414142117</v>
          </cell>
          <cell r="V14">
            <v>-6.4206375599788146E-2</v>
          </cell>
          <cell r="W14">
            <v>-0.16650081039578879</v>
          </cell>
          <cell r="X14">
            <v>-1.3091935237736259</v>
          </cell>
          <cell r="Y14">
            <v>0</v>
          </cell>
        </row>
        <row r="15">
          <cell r="A15">
            <v>3</v>
          </cell>
          <cell r="B15" t="str">
            <v>Identified external debt-creating flows (4+8+9)</v>
          </cell>
          <cell r="D15">
            <v>-1.0363676562523754</v>
          </cell>
          <cell r="E15">
            <v>2.8075685004439848</v>
          </cell>
          <cell r="F15">
            <v>13.323926327140109</v>
          </cell>
          <cell r="G15">
            <v>-10.773805338466815</v>
          </cell>
          <cell r="H15">
            <v>-10.243179260469955</v>
          </cell>
          <cell r="I15">
            <v>0.24462151645643904</v>
          </cell>
          <cell r="J15">
            <v>-4.2583202355335272</v>
          </cell>
          <cell r="K15">
            <v>-5.0744817546944336</v>
          </cell>
          <cell r="L15">
            <v>-2.3187855526297723</v>
          </cell>
          <cell r="M15">
            <v>1.2875301855051258E-2</v>
          </cell>
          <cell r="S15">
            <v>1.9200409814348731</v>
          </cell>
          <cell r="T15">
            <v>0.16753790077998643</v>
          </cell>
          <cell r="U15">
            <v>9.4499384401166564E-3</v>
          </cell>
          <cell r="V15">
            <v>0.10465756754746824</v>
          </cell>
          <cell r="W15">
            <v>0.10680127805960071</v>
          </cell>
          <cell r="X15">
            <v>-2.4416557020439877E-2</v>
          </cell>
          <cell r="Y15">
            <v>0</v>
          </cell>
        </row>
        <row r="16">
          <cell r="A16">
            <v>4</v>
          </cell>
          <cell r="B16" t="str">
            <v>Current account deficit, excluding interest payments</v>
          </cell>
          <cell r="D16">
            <v>3.0911403405228386</v>
          </cell>
          <cell r="E16">
            <v>4.2433900009100416</v>
          </cell>
          <cell r="F16">
            <v>-4.1925967455261368</v>
          </cell>
          <cell r="G16">
            <v>-3.319142366718844</v>
          </cell>
          <cell r="H16">
            <v>-1.244114132943114</v>
          </cell>
          <cell r="I16">
            <v>0.8531017839225522</v>
          </cell>
          <cell r="J16">
            <v>0.21794015361399607</v>
          </cell>
          <cell r="K16">
            <v>0.78657133100194698</v>
          </cell>
          <cell r="L16">
            <v>0.82781349110010505</v>
          </cell>
          <cell r="M16">
            <v>0.56915382870300568</v>
          </cell>
          <cell r="S16">
            <v>0.26758260073971502</v>
          </cell>
          <cell r="T16">
            <v>0.87109282685465672</v>
          </cell>
          <cell r="U16">
            <v>0.78304582404535927</v>
          </cell>
          <cell r="V16">
            <v>0.78826652733512448</v>
          </cell>
          <cell r="W16">
            <v>0.86394676288675132</v>
          </cell>
          <cell r="X16">
            <v>0.81438624000576743</v>
          </cell>
          <cell r="Y16">
            <v>0.87403961548090103</v>
          </cell>
        </row>
        <row r="17">
          <cell r="A17">
            <v>5</v>
          </cell>
          <cell r="B17" t="str">
            <v>Deficit in balance of goods and services</v>
          </cell>
          <cell r="D17">
            <v>3.8712429116613869</v>
          </cell>
          <cell r="E17">
            <v>4.855824299790557</v>
          </cell>
          <cell r="F17">
            <v>-2.7089379343370439</v>
          </cell>
          <cell r="G17">
            <v>-2.1299883524274925</v>
          </cell>
          <cell r="H17">
            <v>-2.3271113465511917E-2</v>
          </cell>
          <cell r="I17">
            <v>2.0952923493050264</v>
          </cell>
          <cell r="J17">
            <v>1.5344954075776656</v>
          </cell>
          <cell r="K17">
            <v>1.7761369791457433</v>
          </cell>
          <cell r="L17">
            <v>2.1649046954161051</v>
          </cell>
          <cell r="M17">
            <v>1.8794207904020794</v>
          </cell>
          <cell r="S17">
            <v>1.7442748243373174</v>
          </cell>
          <cell r="T17">
            <v>2.7038975020237288</v>
          </cell>
          <cell r="U17">
            <v>2.9393212535192745</v>
          </cell>
          <cell r="V17">
            <v>3.014477807572888</v>
          </cell>
          <cell r="W17">
            <v>3.1107570315603361</v>
          </cell>
          <cell r="X17">
            <v>3.0954775872624865</v>
          </cell>
        </row>
        <row r="18">
          <cell r="A18">
            <v>6</v>
          </cell>
          <cell r="B18" t="str">
            <v>Exports</v>
          </cell>
          <cell r="C18">
            <v>13.122053146898471</v>
          </cell>
          <cell r="D18">
            <v>11.125352493649149</v>
          </cell>
          <cell r="E18">
            <v>12.053370427838681</v>
          </cell>
          <cell r="F18">
            <v>22.023486842881145</v>
          </cell>
          <cell r="G18">
            <v>22.950755403710836</v>
          </cell>
          <cell r="H18">
            <v>21.29595728582208</v>
          </cell>
          <cell r="I18">
            <v>20.535082075780675</v>
          </cell>
          <cell r="J18">
            <v>20.302749966192845</v>
          </cell>
          <cell r="K18">
            <v>20.374771830224532</v>
          </cell>
          <cell r="L18">
            <v>18.186888584228008</v>
          </cell>
          <cell r="M18">
            <v>17.780339184669394</v>
          </cell>
          <cell r="S18">
            <v>19.769185125932268</v>
          </cell>
          <cell r="T18">
            <v>19.620018823937652</v>
          </cell>
          <cell r="U18">
            <v>19.979670421595848</v>
          </cell>
          <cell r="V18">
            <v>20.546608156393063</v>
          </cell>
          <cell r="W18">
            <v>21.091089050990988</v>
          </cell>
          <cell r="X18">
            <v>21.74571520901403</v>
          </cell>
        </row>
        <row r="19">
          <cell r="A19">
            <v>7</v>
          </cell>
          <cell r="B19" t="str">
            <v xml:space="preserve">Imports </v>
          </cell>
          <cell r="D19">
            <v>14.996595405310536</v>
          </cell>
          <cell r="E19">
            <v>16.909194727629238</v>
          </cell>
          <cell r="F19">
            <v>19.314548908544101</v>
          </cell>
          <cell r="G19">
            <v>20.820767051283344</v>
          </cell>
          <cell r="H19">
            <v>21.272686172356568</v>
          </cell>
          <cell r="I19">
            <v>22.630374425085702</v>
          </cell>
          <cell r="J19">
            <v>21.837245373770511</v>
          </cell>
          <cell r="K19">
            <v>22.150908809370275</v>
          </cell>
          <cell r="L19">
            <v>20.351793279644113</v>
          </cell>
          <cell r="M19">
            <v>19.659759975071474</v>
          </cell>
          <cell r="S19">
            <v>21.513459950269585</v>
          </cell>
          <cell r="T19">
            <v>22.323916325961381</v>
          </cell>
          <cell r="U19">
            <v>22.918991675115123</v>
          </cell>
          <cell r="V19">
            <v>23.561085963965951</v>
          </cell>
          <cell r="W19">
            <v>24.201846082551324</v>
          </cell>
          <cell r="X19">
            <v>24.841192796276516</v>
          </cell>
        </row>
        <row r="20">
          <cell r="A20">
            <v>8</v>
          </cell>
          <cell r="B20" t="str">
            <v>Net non-debt creating capital inflows (negative)</v>
          </cell>
          <cell r="D20">
            <v>-3.7587261409853001</v>
          </cell>
          <cell r="E20">
            <v>-2.8810277034106733</v>
          </cell>
          <cell r="F20">
            <v>-3.1201576139771774</v>
          </cell>
          <cell r="G20">
            <v>-3.2857756269976317</v>
          </cell>
          <cell r="H20">
            <v>-3.612389658732003</v>
          </cell>
          <cell r="I20">
            <v>-1.7478112652211142</v>
          </cell>
          <cell r="J20">
            <v>-2.2370170941375536</v>
          </cell>
          <cell r="K20">
            <v>-1.8175004527825667</v>
          </cell>
          <cell r="L20">
            <v>-3.2475449867511399</v>
          </cell>
          <cell r="M20">
            <v>-1.4628376604759876</v>
          </cell>
          <cell r="S20">
            <v>-1.4794794838447756</v>
          </cell>
          <cell r="T20">
            <v>-1.5791153331554699</v>
          </cell>
          <cell r="U20">
            <v>-1.6177970590720876</v>
          </cell>
          <cell r="V20">
            <v>-1.6160687581681108</v>
          </cell>
          <cell r="W20">
            <v>-1.6140124019239743</v>
          </cell>
          <cell r="X20">
            <v>-1.6117344648541607</v>
          </cell>
          <cell r="Y20">
            <v>-1.6117344648541607</v>
          </cell>
        </row>
        <row r="21">
          <cell r="A21" t="str">
            <v>hide</v>
          </cell>
          <cell r="B21" t="str">
            <v>Net foreign direct investment, equity</v>
          </cell>
          <cell r="D21">
            <v>1.1011226519583903</v>
          </cell>
          <cell r="E21">
            <v>1.9105054695319534</v>
          </cell>
          <cell r="F21">
            <v>2.9388059216289619</v>
          </cell>
          <cell r="G21">
            <v>2.44295627485472</v>
          </cell>
          <cell r="H21">
            <v>2.8103847728247184</v>
          </cell>
          <cell r="I21">
            <v>1.9060551889075283</v>
          </cell>
          <cell r="J21">
            <v>1.4535830272536621</v>
          </cell>
          <cell r="K21">
            <v>1.7406510404283986</v>
          </cell>
          <cell r="L21">
            <v>3.223350192553176</v>
          </cell>
          <cell r="M21">
            <v>1.3786169841157567</v>
          </cell>
          <cell r="S21">
            <v>1.3784146722124986</v>
          </cell>
          <cell r="T21">
            <v>1.3769857098909168</v>
          </cell>
          <cell r="U21">
            <v>1.3752415111546239</v>
          </cell>
          <cell r="V21">
            <v>1.3735132102506464</v>
          </cell>
          <cell r="W21">
            <v>1.3714568540065086</v>
          </cell>
          <cell r="X21">
            <v>1.369178916936697</v>
          </cell>
        </row>
        <row r="22">
          <cell r="A22" t="str">
            <v>hide</v>
          </cell>
          <cell r="B22" t="str">
            <v>Net portfolio investment,equity</v>
          </cell>
          <cell r="D22">
            <v>2.65760348902691</v>
          </cell>
          <cell r="E22">
            <v>0.97052223387871972</v>
          </cell>
          <cell r="F22">
            <v>0.18135169234821547</v>
          </cell>
          <cell r="G22">
            <v>0.8428193521429117</v>
          </cell>
          <cell r="H22">
            <v>0.80200488590728458</v>
          </cell>
          <cell r="I22">
            <v>-0.1582439236864141</v>
          </cell>
          <cell r="J22">
            <v>0.78343406688389139</v>
          </cell>
          <cell r="K22">
            <v>7.6849412354168117E-2</v>
          </cell>
          <cell r="L22">
            <v>2.4194794197963842E-2</v>
          </cell>
          <cell r="M22">
            <v>8.4220676360230839E-2</v>
          </cell>
          <cell r="S22">
            <v>0.10106481163227699</v>
          </cell>
          <cell r="T22">
            <v>0.20212962326455311</v>
          </cell>
          <cell r="U22">
            <v>0.24255554791746373</v>
          </cell>
          <cell r="V22">
            <v>0.24255554791746428</v>
          </cell>
          <cell r="W22">
            <v>0.24255554791746572</v>
          </cell>
          <cell r="X22">
            <v>0.2425555479174637</v>
          </cell>
        </row>
        <row r="23">
          <cell r="A23">
            <v>9</v>
          </cell>
          <cell r="B23" t="str">
            <v>Automatic debt dynamics 1/</v>
          </cell>
          <cell r="D23">
            <v>-0.36878185578991385</v>
          </cell>
          <cell r="E23">
            <v>1.4452062029446167</v>
          </cell>
          <cell r="F23">
            <v>20.636680686643423</v>
          </cell>
          <cell r="G23">
            <v>-4.1688873447503383</v>
          </cell>
          <cell r="H23">
            <v>-5.3866754687948388</v>
          </cell>
          <cell r="I23">
            <v>1.139330997755001</v>
          </cell>
          <cell r="J23">
            <v>-2.2392432950099699</v>
          </cell>
          <cell r="K23">
            <v>-4.0435526329138138</v>
          </cell>
          <cell r="L23">
            <v>0.1009459430212627</v>
          </cell>
          <cell r="M23">
            <v>0.9065591336280332</v>
          </cell>
          <cell r="S23">
            <v>3.1319378645399336</v>
          </cell>
          <cell r="T23">
            <v>0.87556040708079963</v>
          </cell>
          <cell r="U23">
            <v>0.84420117346684498</v>
          </cell>
          <cell r="V23">
            <v>0.93245979838045456</v>
          </cell>
          <cell r="W23">
            <v>0.85686691709682372</v>
          </cell>
          <cell r="X23">
            <v>0.77293166782795342</v>
          </cell>
          <cell r="Y23">
            <v>0.73769484937325969</v>
          </cell>
        </row>
        <row r="24">
          <cell r="A24" t="str">
            <v>hide</v>
          </cell>
          <cell r="B24" t="str">
            <v>Denominator: 1+g+r+gr</v>
          </cell>
          <cell r="D24">
            <v>1.1090008476352009</v>
          </cell>
          <cell r="E24">
            <v>1.0434736949102459</v>
          </cell>
          <cell r="F24">
            <v>0.68013857038512504</v>
          </cell>
          <cell r="G24">
            <v>1.1612690855164858</v>
          </cell>
          <cell r="H24">
            <v>1.2062167455108586</v>
          </cell>
          <cell r="I24">
            <v>1.0498886075662297</v>
          </cell>
          <cell r="J24">
            <v>1.1430796642188585</v>
          </cell>
          <cell r="K24">
            <v>1.2085063273547045</v>
          </cell>
          <cell r="L24">
            <v>1.0734514363268328</v>
          </cell>
          <cell r="M24">
            <v>1.0279245246069721</v>
          </cell>
          <cell r="S24">
            <v>0.95609731868811043</v>
          </cell>
          <cell r="T24">
            <v>1.0492581884106229</v>
          </cell>
          <cell r="U24">
            <v>1.0578192085759333</v>
          </cell>
          <cell r="V24">
            <v>1.0552603556416997</v>
          </cell>
          <cell r="W24">
            <v>1.0562149319344867</v>
          </cell>
          <cell r="X24">
            <v>1.056881260658489</v>
          </cell>
          <cell r="Y24">
            <v>1.056881260658489</v>
          </cell>
        </row>
        <row r="25">
          <cell r="A25">
            <v>10</v>
          </cell>
          <cell r="B25" t="str">
            <v>Contribution from nominal interest rate</v>
          </cell>
          <cell r="D25">
            <v>2.7116155861388718</v>
          </cell>
          <cell r="E25">
            <v>2.8059992073812121</v>
          </cell>
          <cell r="F25">
            <v>4.7434474443680612</v>
          </cell>
          <cell r="G25">
            <v>4.0203175165945888</v>
          </cell>
          <cell r="H25">
            <v>3.1022496924239471</v>
          </cell>
          <cell r="I25">
            <v>2.9700436127329986</v>
          </cell>
          <cell r="J25">
            <v>2.6911968330978349</v>
          </cell>
          <cell r="K25">
            <v>2.3285303143480918</v>
          </cell>
          <cell r="L25">
            <v>2.0426724188745227</v>
          </cell>
          <cell r="M25">
            <v>1.6230384861969329</v>
          </cell>
          <cell r="S25">
            <v>1.9148050655380271</v>
          </cell>
          <cell r="T25">
            <v>2.2488808130056559</v>
          </cell>
          <cell r="U25">
            <v>2.4365974603964378</v>
          </cell>
          <cell r="V25">
            <v>2.4483834990106428</v>
          </cell>
          <cell r="W25">
            <v>2.3941659578164276</v>
          </cell>
          <cell r="X25">
            <v>2.3185109090593672</v>
          </cell>
          <cell r="Y25">
            <v>2.2128134051424526</v>
          </cell>
        </row>
        <row r="26">
          <cell r="A26">
            <v>11</v>
          </cell>
          <cell r="B26" t="str">
            <v xml:space="preserve">Contribution from real GDP growth </v>
          </cell>
          <cell r="D26">
            <v>-0.55121896166263407</v>
          </cell>
          <cell r="E26">
            <v>-1.382064371191583</v>
          </cell>
          <cell r="F26">
            <v>3.0642480462382928</v>
          </cell>
          <cell r="G26">
            <v>-2.6168408298249051</v>
          </cell>
          <cell r="H26">
            <v>-2.7876866530839228</v>
          </cell>
          <cell r="I26">
            <v>-1.8459472030033095</v>
          </cell>
          <cell r="J26">
            <v>-1.2381656016870823</v>
          </cell>
          <cell r="K26">
            <v>-2.0072546232961468</v>
          </cell>
          <cell r="L26">
            <v>8.2789218109836235E-2</v>
          </cell>
          <cell r="M26">
            <v>-0.23185649595264501</v>
          </cell>
          <cell r="S26">
            <v>-0.63183163279552357</v>
          </cell>
          <cell r="T26">
            <v>-1.0315615871951969</v>
          </cell>
          <cell r="U26">
            <v>-1.1704906355753957</v>
          </cell>
          <cell r="V26">
            <v>-1.0972956529337303</v>
          </cell>
          <cell r="W26">
            <v>-1.0938723843060105</v>
          </cell>
          <cell r="X26">
            <v>-1.0868811438699364</v>
          </cell>
          <cell r="Y26">
            <v>-1.0373318303374754</v>
          </cell>
        </row>
        <row r="27">
          <cell r="A27">
            <v>12</v>
          </cell>
          <cell r="B27" t="str">
            <v xml:space="preserve">Contribution from price and exchange rate changes 2/ </v>
          </cell>
          <cell r="D27">
            <v>-2.5291784802661517</v>
          </cell>
          <cell r="E27">
            <v>2.127136675498743E-2</v>
          </cell>
          <cell r="F27">
            <v>12.828985196037067</v>
          </cell>
          <cell r="G27">
            <v>-5.5723640315200216</v>
          </cell>
          <cell r="H27">
            <v>-5.7012385081348631</v>
          </cell>
          <cell r="I27">
            <v>1.5234588025312032E-2</v>
          </cell>
          <cell r="J27">
            <v>-3.6922745264207224</v>
          </cell>
          <cell r="K27">
            <v>-4.3648283239657584</v>
          </cell>
          <cell r="L27">
            <v>-2.0245156939630964</v>
          </cell>
          <cell r="M27">
            <v>-0.48462285661625465</v>
          </cell>
          <cell r="S27">
            <v>1.8489644317974299</v>
          </cell>
          <cell r="T27">
            <v>-0.34175881872965946</v>
          </cell>
          <cell r="U27">
            <v>-0.42190565135419711</v>
          </cell>
          <cell r="V27">
            <v>-0.41862804769645795</v>
          </cell>
          <cell r="W27">
            <v>-0.44342665641359336</v>
          </cell>
          <cell r="X27">
            <v>-0.45869809736147743</v>
          </cell>
          <cell r="Y27">
            <v>-0.43778672543171748</v>
          </cell>
        </row>
        <row r="28">
          <cell r="A28">
            <v>13</v>
          </cell>
          <cell r="B28" t="str">
            <v>Residual, incl. change in gross foreign assets (2-3)</v>
          </cell>
          <cell r="D28">
            <v>2.3579822904544034</v>
          </cell>
          <cell r="E28">
            <v>-1.67525070108384</v>
          </cell>
          <cell r="F28">
            <v>11.850397734547697</v>
          </cell>
          <cell r="G28">
            <v>1.4588315648303549</v>
          </cell>
          <cell r="H28">
            <v>-0.88409006615602337</v>
          </cell>
          <cell r="I28">
            <v>0.61850577032628873</v>
          </cell>
          <cell r="J28">
            <v>1.8011793181357332</v>
          </cell>
          <cell r="K28">
            <v>-3.4809821662596487</v>
          </cell>
          <cell r="L28">
            <v>0.31573433477398805</v>
          </cell>
          <cell r="M28">
            <v>0.11923002937093863</v>
          </cell>
          <cell r="S28">
            <v>0.82702769819005439</v>
          </cell>
          <cell r="T28">
            <v>-0.28754878575663723</v>
          </cell>
          <cell r="U28">
            <v>-0.19448733258153783</v>
          </cell>
          <cell r="V28">
            <v>-0.16886394314725639</v>
          </cell>
          <cell r="W28">
            <v>-0.2733020884553895</v>
          </cell>
          <cell r="X28">
            <v>-1.2847769667531859</v>
          </cell>
          <cell r="Y28">
            <v>0</v>
          </cell>
        </row>
        <row r="30">
          <cell r="B30" t="str">
            <v>External debt-to-exports ratio (in percent)</v>
          </cell>
          <cell r="C30">
            <v>238.83994612599975</v>
          </cell>
          <cell r="D30">
            <v>293.58457918096985</v>
          </cell>
          <cell r="E30">
            <v>280.37499803529499</v>
          </cell>
          <cell r="F30">
            <v>267.7548817887955</v>
          </cell>
          <cell r="G30">
            <v>216.35012231563618</v>
          </cell>
          <cell r="H30">
            <v>180.91094729662288</v>
          </cell>
          <cell r="I30">
            <v>191.81732609145251</v>
          </cell>
          <cell r="J30">
            <v>181.90986192780969</v>
          </cell>
          <cell r="K30">
            <v>139.27635973817448</v>
          </cell>
          <cell r="L30">
            <v>145.01759974002445</v>
          </cell>
          <cell r="M30">
            <v>149.07642845373994</v>
          </cell>
          <cell r="S30">
            <v>147.97455290515606</v>
          </cell>
          <cell r="T30">
            <v>148.48789228769607</v>
          </cell>
          <cell r="U30">
            <v>144.88885158327153</v>
          </cell>
          <cell r="V30">
            <v>140.57847615780688</v>
          </cell>
          <cell r="W30">
            <v>136.1599098488843</v>
          </cell>
          <cell r="X30">
            <v>126.0405282179097</v>
          </cell>
        </row>
        <row r="32">
          <cell r="B32" t="str">
            <v>Gross external financing need (in billions of US dollars) 3/</v>
          </cell>
          <cell r="D32">
            <v>49.809402258051044</v>
          </cell>
          <cell r="E32">
            <v>56.037830081692292</v>
          </cell>
          <cell r="F32">
            <v>36.7023598165907</v>
          </cell>
          <cell r="G32">
            <v>56.411010005177815</v>
          </cell>
          <cell r="H32">
            <v>66.614535826162111</v>
          </cell>
          <cell r="I32">
            <v>61.194110095710101</v>
          </cell>
          <cell r="J32">
            <v>59.862534310445099</v>
          </cell>
          <cell r="K32">
            <v>70.750282676462206</v>
          </cell>
          <cell r="L32">
            <v>68.878287470992504</v>
          </cell>
          <cell r="M32">
            <v>51.2728470236246</v>
          </cell>
          <cell r="S32">
            <v>50.321172660215296</v>
          </cell>
          <cell r="T32">
            <v>59.613123117101296</v>
          </cell>
          <cell r="U32">
            <v>58.859856831764588</v>
          </cell>
          <cell r="V32">
            <v>63.627538241590493</v>
          </cell>
          <cell r="W32">
            <v>69.432686897588894</v>
          </cell>
          <cell r="X32">
            <v>71.815156457356608</v>
          </cell>
        </row>
        <row r="33">
          <cell r="B33" t="str">
            <v>in percent of GDP</v>
          </cell>
          <cell r="D33">
            <v>12.352205104915861</v>
          </cell>
          <cell r="E33">
            <v>13.317814734823841</v>
          </cell>
          <cell r="F33">
            <v>12.824730377479504</v>
          </cell>
          <cell r="G33">
            <v>16.974041737340691</v>
          </cell>
          <cell r="H33">
            <v>16.617475335934021</v>
          </cell>
          <cell r="I33">
            <v>14.53993406613149</v>
          </cell>
          <cell r="J33">
            <v>12.44318087259445</v>
          </cell>
          <cell r="K33">
            <v>12.169018906842885</v>
          </cell>
          <cell r="L33">
            <v>11.036397285224206</v>
          </cell>
          <cell r="M33">
            <v>7.9922892008963773</v>
          </cell>
          <cell r="O33" t="str">
            <v>10-Year</v>
          </cell>
          <cell r="Q33" t="str">
            <v>10-Year</v>
          </cell>
          <cell r="S33">
            <v>8.2041276717685676</v>
          </cell>
          <cell r="T33">
            <v>9.2627760685273088</v>
          </cell>
          <cell r="U33">
            <v>8.6458369770439347</v>
          </cell>
          <cell r="V33">
            <v>8.8567286456715255</v>
          </cell>
          <cell r="W33">
            <v>9.1503959540788422</v>
          </cell>
          <cell r="X33">
            <v>8.9550049182362361</v>
          </cell>
        </row>
        <row r="34">
          <cell r="O34" t="str">
            <v>Historical</v>
          </cell>
          <cell r="Q34" t="str">
            <v xml:space="preserve">Standard </v>
          </cell>
          <cell r="Y34" t="str">
            <v>For debt</v>
          </cell>
          <cell r="AA34" t="str">
            <v>Projected</v>
          </cell>
        </row>
        <row r="35">
          <cell r="B35" t="str">
            <v>Key Macroeconomic Assumptions</v>
          </cell>
          <cell r="O35" t="str">
            <v>Average</v>
          </cell>
          <cell r="Q35" t="str">
            <v>Deviation</v>
          </cell>
          <cell r="Y35" t="str">
            <v>stabilization</v>
          </cell>
          <cell r="AA35" t="str">
            <v>Average</v>
          </cell>
        </row>
        <row r="37">
          <cell r="A37" t="str">
            <v>hide</v>
          </cell>
          <cell r="B37" t="str">
            <v xml:space="preserve">Nominal GDP (US dollars)  </v>
          </cell>
          <cell r="C37">
            <v>363.60927898113795</v>
          </cell>
          <cell r="D37">
            <v>403.24299859810606</v>
          </cell>
          <cell r="E37">
            <v>420.77346169385294</v>
          </cell>
          <cell r="F37">
            <v>286.18426069245726</v>
          </cell>
          <cell r="G37">
            <v>332.33693470354149</v>
          </cell>
          <cell r="H37">
            <v>400.87037579116048</v>
          </cell>
          <cell r="I37">
            <v>420.86924065393282</v>
          </cell>
          <cell r="J37">
            <v>481.0870702867436</v>
          </cell>
          <cell r="K37">
            <v>581.39676845006704</v>
          </cell>
          <cell r="L37">
            <v>624.10119616850341</v>
          </cell>
          <cell r="M37">
            <v>641.52892537815171</v>
          </cell>
          <cell r="S37">
            <v>613.36408541491573</v>
          </cell>
          <cell r="T37">
            <v>643.57728909859304</v>
          </cell>
          <cell r="U37">
            <v>680.78841861171827</v>
          </cell>
          <cell r="V37">
            <v>718.40902874095218</v>
          </cell>
          <cell r="W37">
            <v>758.79434339274542</v>
          </cell>
          <cell r="X37">
            <v>801.95552222545518</v>
          </cell>
          <cell r="Y37">
            <v>847.57176332167592</v>
          </cell>
        </row>
        <row r="38">
          <cell r="B38" t="str">
            <v>Real GDP growth (in percent)</v>
          </cell>
          <cell r="D38">
            <v>1.9505059066729169</v>
          </cell>
          <cell r="E38">
            <v>4.4153258154336239</v>
          </cell>
          <cell r="F38">
            <v>-6.1669941277728739</v>
          </cell>
          <cell r="G38">
            <v>5.1533150618820356</v>
          </cell>
          <cell r="H38">
            <v>6.7719724015153027</v>
          </cell>
          <cell r="I38">
            <v>5.0303764143624807</v>
          </cell>
          <cell r="J38">
            <v>3.5931136761357951</v>
          </cell>
          <cell r="K38">
            <v>6.5681079959744038</v>
          </cell>
          <cell r="L38">
            <v>-0.3131742322188158</v>
          </cell>
          <cell r="M38">
            <v>0.90365233880111973</v>
          </cell>
          <cell r="O38">
            <v>2.7906201250785987</v>
          </cell>
          <cell r="Q38">
            <v>3.917792922964717</v>
          </cell>
          <cell r="S38">
            <v>2.2790531025159932</v>
          </cell>
          <cell r="T38">
            <v>3.700000000000192</v>
          </cell>
          <cell r="U38">
            <v>4.2500000000001759</v>
          </cell>
          <cell r="V38">
            <v>4.0000000000000924</v>
          </cell>
          <cell r="W38">
            <v>3.9999999999995373</v>
          </cell>
          <cell r="X38">
            <v>4.000000000000381</v>
          </cell>
          <cell r="Y38">
            <v>4.000000000000381</v>
          </cell>
          <cell r="AA38">
            <v>3.7048421837527283</v>
          </cell>
        </row>
        <row r="39">
          <cell r="B39" t="str">
            <v>Exchange rate appreciation (US dollar value of local currency, change in percent)</v>
          </cell>
          <cell r="D39">
            <v>-0.65271003326620169</v>
          </cell>
          <cell r="E39">
            <v>-7.6999807414066641</v>
          </cell>
          <cell r="F39">
            <v>-47.419967518347114</v>
          </cell>
          <cell r="G39">
            <v>-15.533158686000048</v>
          </cell>
          <cell r="H39">
            <v>-4.0287724357118133</v>
          </cell>
          <cell r="I39">
            <v>-13.323615612449036</v>
          </cell>
          <cell r="J39">
            <v>-4.44405123842464</v>
          </cell>
          <cell r="K39">
            <v>1.1101044534612026</v>
          </cell>
          <cell r="L39">
            <v>1.2197784760976882</v>
          </cell>
          <cell r="M39">
            <v>-3.2759417558727022</v>
          </cell>
          <cell r="O39">
            <v>-9.4048315091919328</v>
          </cell>
          <cell r="Q39">
            <v>14.499390149632067</v>
          </cell>
          <cell r="S39">
            <v>-10.074391091011181</v>
          </cell>
          <cell r="T39">
            <v>-1.6949152542372503</v>
          </cell>
          <cell r="U39">
            <v>-1.4563106796113501</v>
          </cell>
          <cell r="V39">
            <v>-1.4563106796115832</v>
          </cell>
          <cell r="W39">
            <v>-1.4563106796123826</v>
          </cell>
          <cell r="X39">
            <v>-1.456310679611128</v>
          </cell>
          <cell r="Y39">
            <v>-1.456310679611128</v>
          </cell>
          <cell r="AA39">
            <v>-2.9324248439491463</v>
          </cell>
        </row>
        <row r="40">
          <cell r="A40" t="str">
            <v>hide</v>
          </cell>
          <cell r="B40" t="str">
            <v>GDP deflator (change in domestic currency)</v>
          </cell>
          <cell r="D40">
            <v>9.4930284775049287</v>
          </cell>
          <cell r="E40">
            <v>8.27182712642065</v>
          </cell>
          <cell r="F40">
            <v>37.854492984192412</v>
          </cell>
          <cell r="G40">
            <v>30.744564293556454</v>
          </cell>
          <cell r="H40">
            <v>17.713707368008347</v>
          </cell>
          <cell r="I40">
            <v>15.326075747008261</v>
          </cell>
          <cell r="J40">
            <v>15.474976599303968</v>
          </cell>
          <cell r="K40">
            <v>12.157188511137251</v>
          </cell>
          <cell r="L40">
            <v>6.3847191839087492</v>
          </cell>
          <cell r="M40">
            <v>5.3221779984464312</v>
          </cell>
          <cell r="O40">
            <v>15.874275828948743</v>
          </cell>
          <cell r="Q40">
            <v>10.655367103070978</v>
          </cell>
          <cell r="S40">
            <v>3.9518001174397632</v>
          </cell>
          <cell r="T40">
            <v>2.9266004659106448</v>
          </cell>
          <cell r="U40">
            <v>2.9690172433361584</v>
          </cell>
          <cell r="V40">
            <v>2.9668592564369822</v>
          </cell>
          <cell r="W40">
            <v>3.0600018844765264</v>
          </cell>
          <cell r="X40">
            <v>3.1250188024094294</v>
          </cell>
          <cell r="Y40">
            <v>3.1250188024094294</v>
          </cell>
          <cell r="AA40">
            <v>3.1665496283349177</v>
          </cell>
        </row>
        <row r="41">
          <cell r="B41" t="str">
            <v>GDP deflator in US dollars (change in percent)</v>
          </cell>
          <cell r="D41">
            <v>8.7783564949052373</v>
          </cell>
          <cell r="E41">
            <v>-6.5082710682862199E-2</v>
          </cell>
          <cell r="F41">
            <v>-27.516062811493736</v>
          </cell>
          <cell r="G41">
            <v>10.43580364851897</v>
          </cell>
          <cell r="H41">
            <v>12.971289972511556</v>
          </cell>
          <cell r="I41">
            <v>-3.9527286444929199E-2</v>
          </cell>
          <cell r="J41">
            <v>10.343209471672044</v>
          </cell>
          <cell r="K41">
            <v>13.402250455676267</v>
          </cell>
          <cell r="L41">
            <v>7.6823770903710287</v>
          </cell>
          <cell r="M41">
            <v>1.8718847912007508</v>
          </cell>
          <cell r="O41">
            <v>3.7864499116234329</v>
          </cell>
          <cell r="Q41">
            <v>12.097348448933181</v>
          </cell>
          <cell r="S41">
            <v>-6.5207107725373419</v>
          </cell>
          <cell r="T41">
            <v>1.1820818139461009</v>
          </cell>
          <cell r="U41">
            <v>1.4694684485305975</v>
          </cell>
          <cell r="V41">
            <v>1.4673418886248735</v>
          </cell>
          <cell r="W41">
            <v>1.5591280706241717</v>
          </cell>
          <cell r="X41">
            <v>1.6231981402389462</v>
          </cell>
          <cell r="Y41">
            <v>1.6231981402389462</v>
          </cell>
          <cell r="AA41">
            <v>0.13008459823789131</v>
          </cell>
        </row>
        <row r="42">
          <cell r="B42" t="str">
            <v>Nominal external interest rate (in percent)</v>
          </cell>
          <cell r="D42">
            <v>9.5951383846393998</v>
          </cell>
          <cell r="E42">
            <v>8.9644165616936533</v>
          </cell>
          <cell r="F42">
            <v>9.546489740191948</v>
          </cell>
          <cell r="G42">
            <v>7.9171658343474149</v>
          </cell>
          <cell r="H42">
            <v>7.536122927038261</v>
          </cell>
          <cell r="I42">
            <v>8.0936428272771259</v>
          </cell>
          <cell r="J42">
            <v>7.8097599650656289</v>
          </cell>
          <cell r="K42">
            <v>7.6193814173031509</v>
          </cell>
          <cell r="L42">
            <v>7.7270009436117055</v>
          </cell>
          <cell r="M42">
            <v>6.3257340191824616</v>
          </cell>
          <cell r="O42">
            <v>8.1134852620350735</v>
          </cell>
          <cell r="Q42">
            <v>1.0014975726804585</v>
          </cell>
          <cell r="S42">
            <v>6.9068121930198778</v>
          </cell>
          <cell r="T42">
            <v>8.0662745796357846</v>
          </cell>
          <cell r="U42">
            <v>8.8471781763505177</v>
          </cell>
          <cell r="V42">
            <v>8.9251551939158773</v>
          </cell>
          <cell r="W42">
            <v>8.754827316844974</v>
          </cell>
          <cell r="X42">
            <v>8.5327118687672705</v>
          </cell>
          <cell r="Y42">
            <v>8.5327118687672705</v>
          </cell>
          <cell r="AA42">
            <v>8.3388265547557179</v>
          </cell>
        </row>
        <row r="43">
          <cell r="B43" t="str">
            <v>Growth of exports (US dollar terms, in percent)</v>
          </cell>
          <cell r="D43">
            <v>-5.974886646351429</v>
          </cell>
          <cell r="E43">
            <v>13.051473952294579</v>
          </cell>
          <cell r="F43">
            <v>24.272484164404062</v>
          </cell>
          <cell r="G43">
            <v>21.01627199053091</v>
          </cell>
          <cell r="H43">
            <v>11.924596110196983</v>
          </cell>
          <cell r="I43">
            <v>1.2377534263417589</v>
          </cell>
          <cell r="J43">
            <v>13.014696159634841</v>
          </cell>
          <cell r="K43">
            <v>21.279337608135982</v>
          </cell>
          <cell r="L43">
            <v>-4.1817899325133574</v>
          </cell>
          <cell r="M43">
            <v>0.49463171837988984</v>
          </cell>
          <cell r="O43">
            <v>9.6134568551054222</v>
          </cell>
          <cell r="Q43">
            <v>11.037030952845093</v>
          </cell>
          <cell r="S43">
            <v>6.3042987832864661</v>
          </cell>
          <cell r="T43">
            <v>4.1341121378989154</v>
          </cell>
          <cell r="U43">
            <v>7.7209932499892719</v>
          </cell>
          <cell r="V43">
            <v>8.5204138648357741</v>
          </cell>
          <cell r="W43">
            <v>8.4204410618754721</v>
          </cell>
          <cell r="X43">
            <v>8.9684788132994075</v>
          </cell>
          <cell r="AA43">
            <v>7.3447896518642173</v>
          </cell>
        </row>
        <row r="44">
          <cell r="B44" t="str">
            <v>Growth of imports  (US dollar terms, in percent)</v>
          </cell>
          <cell r="D44">
            <v>-16.186702425684775</v>
          </cell>
          <cell r="E44">
            <v>17.655370592634668</v>
          </cell>
          <cell r="F44">
            <v>-22.311086400667534</v>
          </cell>
          <cell r="G44">
            <v>25.182903457299165</v>
          </cell>
          <cell r="H44">
            <v>23.239793326981161</v>
          </cell>
          <cell r="I44">
            <v>11.689572728856778</v>
          </cell>
          <cell r="J44">
            <v>10.301803410041877</v>
          </cell>
          <cell r="K44">
            <v>22.586493830100252</v>
          </cell>
          <cell r="L44">
            <v>-1.3735196335638356</v>
          </cell>
          <cell r="M44">
            <v>-0.70285626144138691</v>
          </cell>
          <cell r="O44">
            <v>7.0081772624556375</v>
          </cell>
          <cell r="Q44">
            <v>16.699736153228454</v>
          </cell>
          <cell r="S44">
            <v>4.6246820929563226</v>
          </cell>
          <cell r="T44">
            <v>8.8785906895234135</v>
          </cell>
          <cell r="U44">
            <v>8.6016865550341706</v>
          </cell>
          <cell r="V44">
            <v>8.4824337217028969</v>
          </cell>
          <cell r="W44">
            <v>8.4939431563792347</v>
          </cell>
          <cell r="X44">
            <v>8.4801178771137131</v>
          </cell>
          <cell r="AA44">
            <v>7.9269090154516251</v>
          </cell>
        </row>
        <row r="45">
          <cell r="B45" t="str">
            <v xml:space="preserve">Current account balance, excluding interest payments </v>
          </cell>
          <cell r="D45">
            <v>-3.0911403405228386</v>
          </cell>
          <cell r="E45">
            <v>-4.2433900009100416</v>
          </cell>
          <cell r="F45">
            <v>4.1925967455261368</v>
          </cell>
          <cell r="G45">
            <v>3.319142366718844</v>
          </cell>
          <cell r="H45">
            <v>1.244114132943114</v>
          </cell>
          <cell r="I45">
            <v>-0.8531017839225522</v>
          </cell>
          <cell r="J45">
            <v>-0.21794015361399607</v>
          </cell>
          <cell r="K45">
            <v>-0.78657133100194698</v>
          </cell>
          <cell r="L45">
            <v>-0.82781349110010505</v>
          </cell>
          <cell r="M45">
            <v>-0.56915382870300568</v>
          </cell>
          <cell r="O45">
            <v>-0.18332576845863913</v>
          </cell>
          <cell r="Q45">
            <v>2.5770569714646832</v>
          </cell>
          <cell r="S45">
            <v>-0.26758260073971502</v>
          </cell>
          <cell r="T45">
            <v>-0.87109282685465672</v>
          </cell>
          <cell r="U45">
            <v>-0.78304582404535927</v>
          </cell>
          <cell r="V45">
            <v>-0.78826652733512448</v>
          </cell>
          <cell r="W45">
            <v>-0.86394676288675132</v>
          </cell>
          <cell r="X45">
            <v>-0.81438624000576743</v>
          </cell>
          <cell r="AA45">
            <v>-0.73138679697789577</v>
          </cell>
        </row>
        <row r="46">
          <cell r="B46" t="str">
            <v xml:space="preserve">Net non-debt creating capital inflows </v>
          </cell>
          <cell r="D46">
            <v>3.7587261409853001</v>
          </cell>
          <cell r="E46">
            <v>2.8810277034106733</v>
          </cell>
          <cell r="F46">
            <v>3.1201576139771774</v>
          </cell>
          <cell r="G46">
            <v>3.2857756269976317</v>
          </cell>
          <cell r="H46">
            <v>3.612389658732003</v>
          </cell>
          <cell r="I46">
            <v>1.7478112652211142</v>
          </cell>
          <cell r="J46">
            <v>2.2370170941375536</v>
          </cell>
          <cell r="K46">
            <v>1.8175004527825667</v>
          </cell>
          <cell r="L46">
            <v>3.2475449867511399</v>
          </cell>
          <cell r="M46">
            <v>1.4628376604759876</v>
          </cell>
          <cell r="O46">
            <v>2.7170788203471146</v>
          </cell>
          <cell r="Q46">
            <v>0.83220415367493195</v>
          </cell>
          <cell r="S46">
            <v>1.4794794838447756</v>
          </cell>
          <cell r="T46">
            <v>1.5791153331554699</v>
          </cell>
          <cell r="U46">
            <v>1.6177970590720876</v>
          </cell>
          <cell r="V46">
            <v>1.6160687581681108</v>
          </cell>
          <cell r="W46">
            <v>1.6140124019239743</v>
          </cell>
          <cell r="X46">
            <v>1.6117344648541607</v>
          </cell>
          <cell r="AA46">
            <v>1.58636791683643</v>
          </cell>
        </row>
        <row r="48">
          <cell r="AA48" t="str">
            <v>Debt-stabilizing</v>
          </cell>
        </row>
        <row r="49">
          <cell r="S49" t="str">
            <v xml:space="preserve">II. Stress Tests for External Debt Ratio </v>
          </cell>
          <cell r="AA49" t="str">
            <v xml:space="preserve">non-interest </v>
          </cell>
        </row>
        <row r="50">
          <cell r="B50" t="str">
            <v>A. Alternative Scenarios</v>
          </cell>
          <cell r="AA50" t="str">
            <v>current account 6/</v>
          </cell>
        </row>
        <row r="52">
          <cell r="B52" t="str">
            <v>A1. Key variables are at their historical averages in 2005-09 4/</v>
          </cell>
          <cell r="S52">
            <v>29.253363303090886</v>
          </cell>
          <cell r="T52">
            <v>26.829121425710696</v>
          </cell>
          <cell r="U52">
            <v>24.465511452504519</v>
          </cell>
          <cell r="V52">
            <v>22.096976641999596</v>
          </cell>
          <cell r="W52">
            <v>19.598552866887015</v>
          </cell>
          <cell r="X52">
            <v>16.11204591087651</v>
          </cell>
          <cell r="AA52">
            <v>-2.5009960002421492</v>
          </cell>
        </row>
        <row r="53">
          <cell r="B53" t="str">
            <v>A2. Country-specific shock in 2005, with reduction in GDP growth (relative to baseline) of one standard deviation 5/</v>
          </cell>
          <cell r="S53">
            <v>29.253363303090886</v>
          </cell>
          <cell r="T53">
            <v>29.133352418114235</v>
          </cell>
          <cell r="U53">
            <v>28.948315023972814</v>
          </cell>
          <cell r="V53">
            <v>28.884108648373026</v>
          </cell>
          <cell r="W53">
            <v>28.717607837977237</v>
          </cell>
          <cell r="X53">
            <v>27.408414314203611</v>
          </cell>
          <cell r="AA53">
            <v>-0.87403961548090103</v>
          </cell>
        </row>
        <row r="54">
          <cell r="B54" t="str">
            <v>A3. Selected variables are consistent with market forecast in 2005-09</v>
          </cell>
          <cell r="S54">
            <v>29.253363303090886</v>
          </cell>
          <cell r="T54">
            <v>29.133352418114235</v>
          </cell>
          <cell r="U54">
            <v>28.948315023972814</v>
          </cell>
          <cell r="V54">
            <v>28.884108648373026</v>
          </cell>
          <cell r="W54">
            <v>28.717607837977237</v>
          </cell>
          <cell r="X54">
            <v>27.408414314203611</v>
          </cell>
          <cell r="AA54">
            <v>-0.87403961548090103</v>
          </cell>
        </row>
        <row r="56">
          <cell r="B56" t="str">
            <v>B. Bound Tests</v>
          </cell>
          <cell r="S56">
            <v>38.362436203717643</v>
          </cell>
          <cell r="T56">
            <v>38.527900116837472</v>
          </cell>
          <cell r="U56">
            <v>38.387419038301594</v>
          </cell>
          <cell r="V56">
            <v>37.16681898699688</v>
          </cell>
          <cell r="W56">
            <v>36.032126332955464</v>
          </cell>
          <cell r="X56">
            <v>35.114974340195531</v>
          </cell>
          <cell r="AA56">
            <v>-1.6813520341400905</v>
          </cell>
        </row>
        <row r="57">
          <cell r="B57" t="str">
            <v>B2. Real GDP growth is at baseline minus one-half standard deviations</v>
          </cell>
          <cell r="S57">
            <v>38.362436203717643</v>
          </cell>
          <cell r="T57">
            <v>38.883882918112946</v>
          </cell>
          <cell r="U57">
            <v>39.092278481420763</v>
          </cell>
          <cell r="V57">
            <v>38.185953657929879</v>
          </cell>
          <cell r="W57">
            <v>37.340634172405345</v>
          </cell>
          <cell r="X57">
            <v>36.698769476919189</v>
          </cell>
          <cell r="AA57">
            <v>-1.4406636974909182</v>
          </cell>
        </row>
        <row r="58">
          <cell r="B58" t="str">
            <v>B1. Nominal interest rate is at historical average plus two standard deviations in 2005 and 2006</v>
          </cell>
          <cell r="S58">
            <v>29.253363303090886</v>
          </cell>
          <cell r="T58">
            <v>29.70495068237398</v>
          </cell>
          <cell r="U58">
            <v>29.89291328310183</v>
          </cell>
          <cell r="V58">
            <v>29.859133545512876</v>
          </cell>
          <cell r="W58">
            <v>29.721557518217566</v>
          </cell>
          <cell r="X58">
            <v>28.439385204049614</v>
          </cell>
          <cell r="AA58">
            <v>-0.84629113260354516</v>
          </cell>
        </row>
        <row r="59">
          <cell r="B59" t="str">
            <v>B2. Real GDP growth is at historical average minus two standard deviations in 2005 and 2006</v>
          </cell>
          <cell r="S59">
            <v>29.253363303090886</v>
          </cell>
          <cell r="T59">
            <v>31.736189573570137</v>
          </cell>
          <cell r="U59">
            <v>34.462546915320878</v>
          </cell>
          <cell r="V59">
            <v>34.220760665535913</v>
          </cell>
          <cell r="W59">
            <v>33.837001556731181</v>
          </cell>
          <cell r="X59">
            <v>32.089193071931241</v>
          </cell>
          <cell r="AA59">
            <v>-1.0687904914107338</v>
          </cell>
        </row>
        <row r="60">
          <cell r="B60" t="str">
            <v>B3. Change in US dollar GDP deflator is at historical average minus two standard deviations in 2005 and 2006</v>
          </cell>
          <cell r="S60">
            <v>29.253363303090886</v>
          </cell>
          <cell r="T60">
            <v>36.799868785785165</v>
          </cell>
          <cell r="U60">
            <v>46.120544692763907</v>
          </cell>
          <cell r="V60">
            <v>45.501567125655136</v>
          </cell>
          <cell r="W60">
            <v>44.656576952873891</v>
          </cell>
          <cell r="X60">
            <v>41.978512195684587</v>
          </cell>
          <cell r="AA60">
            <v>-1.482291751928845</v>
          </cell>
        </row>
        <row r="61">
          <cell r="B61" t="str">
            <v xml:space="preserve">B4. Non-interest current account is at historical average minus two standard deviations in 2005 and 2006 </v>
          </cell>
          <cell r="S61">
            <v>29.253363303090886</v>
          </cell>
          <cell r="T61">
            <v>33.599699302647579</v>
          </cell>
          <cell r="U61">
            <v>38.098477745884622</v>
          </cell>
          <cell r="V61">
            <v>38.32900903911829</v>
          </cell>
          <cell r="W61">
            <v>38.442697684406475</v>
          </cell>
          <cell r="X61">
            <v>37.39525402354576</v>
          </cell>
          <cell r="AA61">
            <v>-0.60524478004672666</v>
          </cell>
        </row>
        <row r="62">
          <cell r="B62" t="str">
            <v>B5. Combination of B1-B4 using one standard deviation shocks</v>
          </cell>
          <cell r="S62">
            <v>29.253363303090886</v>
          </cell>
          <cell r="T62">
            <v>35.809844075229918</v>
          </cell>
          <cell r="U62">
            <v>43.414313586114815</v>
          </cell>
          <cell r="V62">
            <v>43.466712158062009</v>
          </cell>
          <cell r="W62">
            <v>43.374092436592917</v>
          </cell>
          <cell r="X62">
            <v>41.729527887364398</v>
          </cell>
          <cell r="AA62">
            <v>-1.0535507054529378</v>
          </cell>
        </row>
        <row r="63">
          <cell r="B63" t="str">
            <v>B6. One time 30 percent nominal depreciation in 2005</v>
          </cell>
          <cell r="S63">
            <v>29.253363303090886</v>
          </cell>
          <cell r="T63">
            <v>40.561433172933505</v>
          </cell>
          <cell r="U63">
            <v>39.974736519214531</v>
          </cell>
          <cell r="V63">
            <v>39.543951900023217</v>
          </cell>
          <cell r="W63">
            <v>38.930531279665985</v>
          </cell>
          <cell r="X63">
            <v>36.724989019945198</v>
          </cell>
          <cell r="AA63">
            <v>-1.2750031930061665</v>
          </cell>
        </row>
        <row r="64">
          <cell r="B64" t="str">
            <v>g = real GDP growth rate, e = nominal appreciation (increase in dollar value of domestic currency), and a = share of domestic-currency denominated debt in total external debt.</v>
          </cell>
        </row>
        <row r="65">
          <cell r="B65" t="str">
            <v xml:space="preserve">2/ The contribution from price and exchange rate changes is defined as [-r(1+g) + ea(1+r)]/(1+g+r+gr) times previous period debt stock. r increases with an appreciating domestic currency (e &gt; 0) </v>
          </cell>
        </row>
        <row r="66">
          <cell r="B66" t="str">
            <v xml:space="preserve">1/ Derived as [r - g - r(1+g) + ea(1+r)]/(1+g+r+gr) times previous period debt stock, with r = nominal effective interest rate on external debt; r = change in domestic GDP deflator in US dollar terms, </v>
          </cell>
        </row>
        <row r="67">
          <cell r="B67" t="str">
            <v>g = real GDP growth rate, e = nominal appreciation (increase in dollar value of domestic currency), and a = share of domestic-currency denominated debt in total external debt.</v>
          </cell>
        </row>
        <row r="68">
          <cell r="B68" t="str">
            <v xml:space="preserve">2/ The contribution from price and exchange rate changes is defined as [-r(1+g) + ea(1+r)]/(1+g+r+gr) times previous period debt stock. r increases with an appreciating domestic currency (e &gt; 0) </v>
          </cell>
        </row>
        <row r="69">
          <cell r="B69" t="str">
            <v xml:space="preserve">and rising inflation (based on GDP deflator). </v>
          </cell>
        </row>
        <row r="70">
          <cell r="B70" t="str">
            <v xml:space="preserve">3/ Defined as current account deficit, plus amortization on medium- and long-term debt, plus short-term debt at end of previous period. </v>
          </cell>
        </row>
        <row r="71">
          <cell r="B71" t="str">
            <v>4/ The key variables include real GDP growth; nominal interest rate; dollar deflator growth; and both non-interest current account and non-debt inflows in percent of GDP.</v>
          </cell>
        </row>
        <row r="72">
          <cell r="B72" t="str">
            <v xml:space="preserve">5/ The implied change in other key variables under this scenario is discussed in the text. </v>
          </cell>
        </row>
        <row r="73">
          <cell r="B73" t="str">
            <v xml:space="preserve">6/ Long-run, constant balance that stabilizes the debt ratio assuming that key variables (real GDP growth, nominal interest rate, dollar deflator growth, and non-debt inflows in percent of GDP) remain </v>
          </cell>
        </row>
      </sheetData>
      <sheetData sheetId="3"/>
      <sheetData sheetId="4">
        <row r="2">
          <cell r="B2" t="str">
            <v xml:space="preserve">Table --. Country: External Sustainability Framework--Gross External Financing Need, 1999-2009 </v>
          </cell>
        </row>
      </sheetData>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sheetData sheetId="20"/>
      <sheetData sheetId="21"/>
      <sheetData sheetId="22"/>
      <sheetData sheetId="23"/>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In_a"/>
      <sheetName val="In_m"/>
      <sheetName val="OAGF_in"/>
      <sheetName val="Work_m"/>
      <sheetName val="Cash (work)"/>
      <sheetName val="Federal_budget"/>
      <sheetName val="Rev_alloc"/>
      <sheetName val="Work_a"/>
      <sheetName val="Commitment"/>
      <sheetName val="Commitment_muddle"/>
      <sheetName val="Text-table_fed"/>
      <sheetName val="Text table_con"/>
      <sheetName val="Rev.shar_a"/>
      <sheetName val="export_q"/>
      <sheetName val="EXPORT"/>
      <sheetName val="WETA"/>
      <sheetName val="CRF_in"/>
      <sheetName val="Fedfunds_in"/>
      <sheetName val="Debt"/>
      <sheetName val="MT"/>
      <sheetName val="Fiscal policy rule"/>
      <sheetName val="Commitment_alt"/>
      <sheetName val="Scenarios_comp"/>
      <sheetName val="Commitment_high growth"/>
      <sheetName val="Oil_gas"/>
      <sheetName val="SLG"/>
      <sheetName val="Hist.(RED)"/>
      <sheetName val="Exp_SLG,funds"/>
      <sheetName val="Rev. shar_m"/>
      <sheetName val="FAD_DEME"/>
      <sheetName val="MT (in % of GDP)"/>
      <sheetName val="Capex"/>
      <sheetName val="Hist.(CBN)"/>
      <sheetName val="Cash"/>
      <sheetName val="Commitment_muddle(old)"/>
      <sheetName val="Commitment_offexch"/>
      <sheetName val="NOPB"/>
      <sheetName val="Nat. acc."/>
      <sheetName val="Cash ($20)"/>
      <sheetName val="Commitment ($20)"/>
      <sheetName val="Muddle-through ($20)"/>
      <sheetName val="BTO tbl."/>
      <sheetName val="SR_FGN"/>
      <sheetName val="SR4_data"/>
      <sheetName val="Source_m"/>
      <sheetName val="RED11"/>
      <sheetName val="RED12"/>
      <sheetName val="RED13"/>
      <sheetName val="RED14"/>
      <sheetName val="RED15"/>
      <sheetName val="RED16"/>
      <sheetName val="RED17"/>
      <sheetName val="RED18"/>
      <sheetName val="RED19"/>
      <sheetName val="PSTF"/>
      <sheetName val="Txtbl"/>
      <sheetName val="Txtbl commit"/>
      <sheetName val="Tbl MT"/>
      <sheetName val="Rv.shar_a"/>
      <sheetName val="Rv_alloc"/>
      <sheetName val="FG_bgt"/>
      <sheetName val="Commitmt"/>
      <sheetName val="Sheet1"/>
      <sheetName val="export_a"/>
      <sheetName val="Rule at 27$"/>
      <sheetName val="G ratios"/>
      <sheetName val="Commit_MDG"/>
      <sheetName val="Commit_converg"/>
      <sheetName val="Commit_alt"/>
      <sheetName val="Commit_high grth"/>
      <sheetName val="Federal_budget_Jan04"/>
      <sheetName val="Contents"/>
      <sheetName val="Imp"/>
      <sheetName val="Exp"/>
      <sheetName val="BOP_Tbl"/>
      <sheetName val="Mud_thru"/>
      <sheetName val="GNFS"/>
      <sheetName val="Incomes"/>
      <sheetName val="Cap&amp;Inv"/>
      <sheetName val="CBN data"/>
      <sheetName val="Dbt_Sum"/>
      <sheetName val="Dbt_Flw"/>
      <sheetName val="PCIV"/>
      <sheetName val="DSA_Inp"/>
      <sheetName val="Dbt_Stk"/>
      <sheetName val="Dbt_Srv"/>
      <sheetName val="SR_FIG"/>
      <sheetName val="REER"/>
      <sheetName val="DSA_Tbl"/>
      <sheetName val="RED_BOP"/>
      <sheetName val="RED_DOT"/>
      <sheetName val="RED_Dbt_Stk"/>
      <sheetName val="RED_Dbt_Srv"/>
      <sheetName val="Fin_Req"/>
      <sheetName val="IMF"/>
      <sheetName val="PC_Cap"/>
      <sheetName val="Oil&amp;gas changes"/>
      <sheetName val="DSA_Wk"/>
      <sheetName val="DSA_Exp"/>
      <sheetName val="Hoja1"/>
      <sheetName val="Hoja2"/>
      <sheetName val="Hoja3"/>
      <sheetName val="NGRealModule"/>
      <sheetName val="Readme"/>
      <sheetName val="In"/>
      <sheetName val="Work_exp"/>
      <sheetName val="Out"/>
      <sheetName val="Summary"/>
      <sheetName val="SEI"/>
      <sheetName val="SEI long-term"/>
      <sheetName val="EER Data"/>
      <sheetName val="SavInv_tab"/>
      <sheetName val="Source_sect"/>
      <sheetName val="Source_exp"/>
      <sheetName val="Non-oil Defl"/>
      <sheetName val="GDP Deflator"/>
      <sheetName val="Quarterly_deflator"/>
      <sheetName val="SEI-MDG"/>
      <sheetName val="Work_sect"/>
      <sheetName val="Work_sect_MDG"/>
      <sheetName val="Work_exp_MDG"/>
      <sheetName val="SavInv-MDG"/>
      <sheetName val="SEI_alternative"/>
      <sheetName val="Table 1"/>
      <sheetName val="Table 2"/>
      <sheetName val="Table 3"/>
      <sheetName val="Table 4"/>
      <sheetName val="Table 5"/>
      <sheetName val="RED1"/>
      <sheetName val="RED2"/>
      <sheetName val="RED3"/>
      <sheetName val="RED4"/>
      <sheetName val="RED6"/>
      <sheetName val="RED7"/>
      <sheetName val="VARIANCE"/>
      <sheetName val="MA"/>
      <sheetName val="DMBs"/>
      <sheetName val="MS-IMF"/>
      <sheetName val="CBN-MS"/>
      <sheetName val="O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refreshError="1"/>
      <sheetData sheetId="98" refreshError="1"/>
      <sheetData sheetId="99" refreshError="1"/>
      <sheetData sheetId="100" refreshError="1"/>
      <sheetData sheetId="101" refreshError="1"/>
      <sheetData sheetId="102" refreshError="1"/>
      <sheetData sheetId="103" refreshError="1"/>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row r="2">
          <cell r="B2" t="str">
            <v>Table 1.  Nigeria:  Revised Gross Domestic Product by Sector of Origin at Current Prices, 2000-04</v>
          </cell>
        </row>
        <row r="5">
          <cell r="D5" t="str">
            <v xml:space="preserve">1990  </v>
          </cell>
          <cell r="E5" t="str">
            <v xml:space="preserve">1991  </v>
          </cell>
          <cell r="F5" t="str">
            <v xml:space="preserve">1992  </v>
          </cell>
          <cell r="G5" t="str">
            <v xml:space="preserve">1993  </v>
          </cell>
          <cell r="H5" t="str">
            <v>1994</v>
          </cell>
          <cell r="I5" t="str">
            <v>1995</v>
          </cell>
          <cell r="J5" t="str">
            <v>1996</v>
          </cell>
          <cell r="K5">
            <v>1997</v>
          </cell>
          <cell r="L5">
            <v>1998</v>
          </cell>
          <cell r="M5">
            <v>1999</v>
          </cell>
          <cell r="N5">
            <v>2000</v>
          </cell>
          <cell r="O5">
            <v>2001</v>
          </cell>
        </row>
        <row r="8">
          <cell r="N8" t="str">
            <v>(In millions of naira)</v>
          </cell>
        </row>
        <row r="10">
          <cell r="B10" t="str">
            <v>Primary sector</v>
          </cell>
          <cell r="D10">
            <v>185233.57620752743</v>
          </cell>
          <cell r="E10">
            <v>214735.76481651855</v>
          </cell>
          <cell r="F10">
            <v>392976.53208677471</v>
          </cell>
          <cell r="G10">
            <v>475151.39643335075</v>
          </cell>
          <cell r="H10">
            <v>569910.27210716147</v>
          </cell>
          <cell r="I10">
            <v>1388401.9519268165</v>
          </cell>
          <cell r="J10">
            <v>2001785.6345305799</v>
          </cell>
          <cell r="K10">
            <v>2025354.6245232618</v>
          </cell>
          <cell r="L10">
            <v>1798121.5905557787</v>
          </cell>
          <cell r="M10">
            <v>2156297.7757316958</v>
          </cell>
          <cell r="N10">
            <v>3384186.3063639603</v>
          </cell>
          <cell r="O10">
            <v>3813986.9653054867</v>
          </cell>
        </row>
        <row r="11">
          <cell r="B11" t="str">
            <v xml:space="preserve"> Agricultural activities</v>
          </cell>
          <cell r="D11">
            <v>84344.61</v>
          </cell>
          <cell r="E11">
            <v>97464.06</v>
          </cell>
          <cell r="F11">
            <v>145225.25</v>
          </cell>
          <cell r="G11">
            <v>231832.67</v>
          </cell>
          <cell r="H11">
            <v>349244.86</v>
          </cell>
          <cell r="I11">
            <v>619806.83000000007</v>
          </cell>
          <cell r="J11">
            <v>841457.07000000007</v>
          </cell>
          <cell r="K11">
            <v>953549.37000000011</v>
          </cell>
          <cell r="L11">
            <v>1057584.01</v>
          </cell>
          <cell r="M11">
            <v>1127693.1200000001</v>
          </cell>
          <cell r="N11">
            <v>1192910</v>
          </cell>
          <cell r="O11">
            <v>1584311.86</v>
          </cell>
        </row>
        <row r="12">
          <cell r="B12" t="str">
            <v xml:space="preserve">   Agriculture</v>
          </cell>
          <cell r="D12">
            <v>68416.710000000006</v>
          </cell>
          <cell r="E12">
            <v>80002.02</v>
          </cell>
          <cell r="F12">
            <v>120720.11</v>
          </cell>
          <cell r="G12">
            <v>196133.79</v>
          </cell>
          <cell r="H12">
            <v>296966.75</v>
          </cell>
          <cell r="I12">
            <v>527474.39</v>
          </cell>
          <cell r="J12">
            <v>713786.1</v>
          </cell>
          <cell r="K12">
            <v>807759.75</v>
          </cell>
          <cell r="L12">
            <v>892052.66</v>
          </cell>
          <cell r="M12">
            <v>948183</v>
          </cell>
          <cell r="N12">
            <v>1000069.45</v>
          </cell>
          <cell r="O12">
            <v>1328732.6100000001</v>
          </cell>
        </row>
        <row r="13">
          <cell r="B13" t="str">
            <v xml:space="preserve">   Livestock</v>
          </cell>
          <cell r="D13">
            <v>9562.01</v>
          </cell>
          <cell r="E13">
            <v>10528.75</v>
          </cell>
          <cell r="F13">
            <v>15565.6</v>
          </cell>
          <cell r="G13">
            <v>24723.82</v>
          </cell>
          <cell r="H13">
            <v>36707.480000000003</v>
          </cell>
          <cell r="I13">
            <v>65704.63</v>
          </cell>
          <cell r="J13">
            <v>88150.18</v>
          </cell>
          <cell r="K13">
            <v>98033.82</v>
          </cell>
          <cell r="L13">
            <v>107013.73</v>
          </cell>
          <cell r="M13">
            <v>111110.06</v>
          </cell>
          <cell r="N13">
            <v>116393.38</v>
          </cell>
          <cell r="O13">
            <v>153452.92000000001</v>
          </cell>
        </row>
        <row r="14">
          <cell r="B14" t="str">
            <v xml:space="preserve">   Forestry</v>
          </cell>
          <cell r="D14">
            <v>2149.0500000000002</v>
          </cell>
          <cell r="E14">
            <v>2232.0100000000002</v>
          </cell>
          <cell r="F14">
            <v>2740.07</v>
          </cell>
          <cell r="G14">
            <v>3633.33</v>
          </cell>
          <cell r="H14">
            <v>5479.85</v>
          </cell>
          <cell r="I14">
            <v>7560.53</v>
          </cell>
          <cell r="J14">
            <v>9497.9</v>
          </cell>
          <cell r="K14">
            <v>11500.06</v>
          </cell>
          <cell r="L14">
            <v>14547.64</v>
          </cell>
          <cell r="M14">
            <v>17684.27</v>
          </cell>
          <cell r="N14">
            <v>22436.91</v>
          </cell>
          <cell r="O14">
            <v>27462.77</v>
          </cell>
        </row>
        <row r="15">
          <cell r="B15" t="str">
            <v xml:space="preserve">   Fishing</v>
          </cell>
          <cell r="D15">
            <v>4216.84</v>
          </cell>
          <cell r="E15">
            <v>4701.28</v>
          </cell>
          <cell r="F15">
            <v>6199.47</v>
          </cell>
          <cell r="G15">
            <v>7341.73</v>
          </cell>
          <cell r="H15">
            <v>10090.780000000001</v>
          </cell>
          <cell r="I15">
            <v>19067.28</v>
          </cell>
          <cell r="J15">
            <v>30022.89</v>
          </cell>
          <cell r="K15">
            <v>36255.74</v>
          </cell>
          <cell r="L15">
            <v>43969.98</v>
          </cell>
          <cell r="M15">
            <v>50715.79</v>
          </cell>
          <cell r="N15">
            <v>54010.26</v>
          </cell>
          <cell r="O15">
            <v>74663.56</v>
          </cell>
        </row>
        <row r="16">
          <cell r="B16" t="str">
            <v xml:space="preserve"> Mining and quarrying</v>
          </cell>
          <cell r="D16">
            <v>100888.96620752744</v>
          </cell>
          <cell r="E16">
            <v>117271.70481651856</v>
          </cell>
          <cell r="F16">
            <v>247751.28208677468</v>
          </cell>
          <cell r="G16">
            <v>243318.7264333507</v>
          </cell>
          <cell r="H16">
            <v>220665.41210716151</v>
          </cell>
          <cell r="I16">
            <v>768595.12192681641</v>
          </cell>
          <cell r="J16">
            <v>1160328.5645305798</v>
          </cell>
          <cell r="K16">
            <v>1071805.2545232617</v>
          </cell>
          <cell r="L16">
            <v>740537.58055577858</v>
          </cell>
          <cell r="M16">
            <v>1028604.6557316957</v>
          </cell>
          <cell r="N16">
            <v>2191276.3063639603</v>
          </cell>
          <cell r="O16">
            <v>2229675.1053054864</v>
          </cell>
        </row>
        <row r="17">
          <cell r="B17" t="str">
            <v xml:space="preserve">   Of which:  crude petroleum and gas</v>
          </cell>
          <cell r="D17">
            <v>100223.35620752744</v>
          </cell>
          <cell r="E17">
            <v>116525.82481651855</v>
          </cell>
          <cell r="F17">
            <v>246827.97208677468</v>
          </cell>
          <cell r="G17">
            <v>242109.70643335072</v>
          </cell>
          <cell r="H17">
            <v>219109.26210716151</v>
          </cell>
          <cell r="I17">
            <v>766517.96192681638</v>
          </cell>
          <cell r="J17">
            <v>1157911.3445305799</v>
          </cell>
          <cell r="K17">
            <v>1068978.5345232617</v>
          </cell>
          <cell r="L17">
            <v>736795.27055577852</v>
          </cell>
          <cell r="M17">
            <v>1024464.3257316957</v>
          </cell>
          <cell r="N17">
            <v>2186682.4863639604</v>
          </cell>
          <cell r="O17">
            <v>2223670.6653054864</v>
          </cell>
        </row>
        <row r="19">
          <cell r="B19" t="str">
            <v>Secondary sector</v>
          </cell>
          <cell r="D19">
            <v>20231.135365543727</v>
          </cell>
          <cell r="E19">
            <v>25553.764794831783</v>
          </cell>
          <cell r="F19">
            <v>34518.917626669048</v>
          </cell>
          <cell r="G19">
            <v>48607.00304895814</v>
          </cell>
          <cell r="H19">
            <v>75017.452038185089</v>
          </cell>
          <cell r="I19">
            <v>120989.26255745547</v>
          </cell>
          <cell r="J19">
            <v>150945.55739439777</v>
          </cell>
          <cell r="K19">
            <v>164920.26999999999</v>
          </cell>
          <cell r="L19">
            <v>168394.92429049435</v>
          </cell>
          <cell r="M19">
            <v>180583.59196456126</v>
          </cell>
          <cell r="N19">
            <v>200841.19469581917</v>
          </cell>
          <cell r="O19">
            <v>244585.83049708029</v>
          </cell>
        </row>
        <row r="20">
          <cell r="B20" t="str">
            <v xml:space="preserve"> Manufacturing</v>
          </cell>
          <cell r="D20">
            <v>14702.395365543729</v>
          </cell>
          <cell r="E20">
            <v>19355.994794831782</v>
          </cell>
          <cell r="F20">
            <v>27004.007626669048</v>
          </cell>
          <cell r="G20">
            <v>38987.133048958145</v>
          </cell>
          <cell r="H20">
            <v>62897.69203818508</v>
          </cell>
          <cell r="I20">
            <v>105289.58255745546</v>
          </cell>
          <cell r="J20">
            <v>132897.05739439777</v>
          </cell>
          <cell r="K20">
            <v>144106.95000000001</v>
          </cell>
          <cell r="L20">
            <v>141496.44429049434</v>
          </cell>
          <cell r="M20">
            <v>150946.51196456127</v>
          </cell>
          <cell r="N20">
            <v>168037.02469581916</v>
          </cell>
          <cell r="O20">
            <v>201392.68736458028</v>
          </cell>
        </row>
        <row r="21">
          <cell r="B21" t="str">
            <v xml:space="preserve"> Utilities</v>
          </cell>
          <cell r="D21">
            <v>1177.99</v>
          </cell>
          <cell r="E21">
            <v>1297.44</v>
          </cell>
          <cell r="F21">
            <v>1405.19</v>
          </cell>
          <cell r="G21">
            <v>1600.77</v>
          </cell>
          <cell r="H21">
            <v>1795.16</v>
          </cell>
          <cell r="I21">
            <v>1915.3</v>
          </cell>
          <cell r="J21">
            <v>2006.29</v>
          </cell>
          <cell r="K21">
            <v>2037.58</v>
          </cell>
          <cell r="L21">
            <v>2020.65</v>
          </cell>
          <cell r="M21">
            <v>2109.56</v>
          </cell>
          <cell r="N21">
            <v>2200.25</v>
          </cell>
          <cell r="O21">
            <v>2438.4331325000003</v>
          </cell>
        </row>
        <row r="22">
          <cell r="B22" t="str">
            <v xml:space="preserve"> Building and construction</v>
          </cell>
          <cell r="D22">
            <v>4350.75</v>
          </cell>
          <cell r="E22">
            <v>4900.33</v>
          </cell>
          <cell r="F22">
            <v>6109.72</v>
          </cell>
          <cell r="G22">
            <v>8019.1</v>
          </cell>
          <cell r="H22">
            <v>10324.6</v>
          </cell>
          <cell r="I22">
            <v>13784.38</v>
          </cell>
          <cell r="J22">
            <v>16042.21</v>
          </cell>
          <cell r="K22">
            <v>18775.740000000002</v>
          </cell>
          <cell r="L22">
            <v>24877.83</v>
          </cell>
          <cell r="M22">
            <v>27527.52</v>
          </cell>
          <cell r="N22">
            <v>30603.919999999998</v>
          </cell>
          <cell r="O22">
            <v>40754.71</v>
          </cell>
        </row>
        <row r="24">
          <cell r="B24" t="str">
            <v>Tertiary sector</v>
          </cell>
          <cell r="D24">
            <v>66849.45</v>
          </cell>
          <cell r="E24">
            <v>76844.649999999994</v>
          </cell>
          <cell r="F24">
            <v>109465.09999999998</v>
          </cell>
          <cell r="G24">
            <v>164934.47999999998</v>
          </cell>
          <cell r="H24">
            <v>259005.15</v>
          </cell>
          <cell r="I24">
            <v>425575.86999999994</v>
          </cell>
          <cell r="J24">
            <v>551420.17000000004</v>
          </cell>
          <cell r="K24">
            <v>611697.68000000005</v>
          </cell>
          <cell r="L24">
            <v>753932.23999999987</v>
          </cell>
          <cell r="M24">
            <v>976656.15</v>
          </cell>
          <cell r="N24">
            <v>952609.7</v>
          </cell>
          <cell r="O24">
            <v>1119598.2983747504</v>
          </cell>
        </row>
        <row r="25">
          <cell r="B25" t="str">
            <v xml:space="preserve"> Transport </v>
          </cell>
          <cell r="D25">
            <v>5438.8379999999997</v>
          </cell>
          <cell r="E25">
            <v>6150.2300000000005</v>
          </cell>
          <cell r="F25">
            <v>9011.3180000000011</v>
          </cell>
          <cell r="G25">
            <v>15008.468000000001</v>
          </cell>
          <cell r="H25">
            <v>32024.589999999997</v>
          </cell>
          <cell r="I25">
            <v>50314.925999999999</v>
          </cell>
          <cell r="J25">
            <v>65531.407999999996</v>
          </cell>
          <cell r="K25">
            <v>75678.088000000003</v>
          </cell>
          <cell r="L25">
            <v>97652.155999999988</v>
          </cell>
          <cell r="M25">
            <v>116501.724</v>
          </cell>
          <cell r="N25">
            <v>129092.02</v>
          </cell>
          <cell r="O25">
            <v>145660.83650892306</v>
          </cell>
        </row>
        <row r="26">
          <cell r="B26" t="str">
            <v xml:space="preserve"> Communication</v>
          </cell>
          <cell r="D26">
            <v>407.23</v>
          </cell>
          <cell r="E26">
            <v>449.21</v>
          </cell>
          <cell r="F26">
            <v>550.72</v>
          </cell>
          <cell r="G26">
            <v>723.3599999999999</v>
          </cell>
          <cell r="H26">
            <v>737.76</v>
          </cell>
          <cell r="I26">
            <v>830</v>
          </cell>
          <cell r="J26">
            <v>942.72</v>
          </cell>
          <cell r="K26">
            <v>1072.1199999999999</v>
          </cell>
          <cell r="L26">
            <v>1190.92</v>
          </cell>
          <cell r="M26">
            <v>1333.26</v>
          </cell>
          <cell r="N26">
            <v>1638.13</v>
          </cell>
          <cell r="O26">
            <v>2113.5707582054338</v>
          </cell>
        </row>
        <row r="27">
          <cell r="B27" t="str">
            <v xml:space="preserve"> Wholesale and retail trade</v>
          </cell>
          <cell r="D27">
            <v>35837.660000000003</v>
          </cell>
          <cell r="E27">
            <v>41792.199999999997</v>
          </cell>
          <cell r="F27">
            <v>62296.25</v>
          </cell>
          <cell r="G27">
            <v>100848.89</v>
          </cell>
          <cell r="H27">
            <v>158394.5</v>
          </cell>
          <cell r="I27">
            <v>273912.71999999997</v>
          </cell>
          <cell r="J27">
            <v>357053.01</v>
          </cell>
          <cell r="K27">
            <v>392343.38</v>
          </cell>
          <cell r="L27">
            <v>444484.92</v>
          </cell>
          <cell r="M27">
            <v>485667</v>
          </cell>
          <cell r="N27">
            <v>527485.4</v>
          </cell>
          <cell r="O27">
            <v>642860.11</v>
          </cell>
        </row>
        <row r="28">
          <cell r="B28" t="str">
            <v xml:space="preserve"> Hotel and restaurants</v>
          </cell>
          <cell r="D28">
            <v>552.34</v>
          </cell>
          <cell r="E28">
            <v>593.29</v>
          </cell>
          <cell r="F28">
            <v>756.43</v>
          </cell>
          <cell r="G28">
            <v>1217.1400000000001</v>
          </cell>
          <cell r="H28">
            <v>1988.62</v>
          </cell>
          <cell r="I28">
            <v>2711.49</v>
          </cell>
          <cell r="J28">
            <v>3328.67</v>
          </cell>
          <cell r="K28">
            <v>4285.7</v>
          </cell>
          <cell r="L28">
            <v>4865.1099999999997</v>
          </cell>
          <cell r="M28">
            <v>5790.65</v>
          </cell>
          <cell r="N28">
            <v>6455.26</v>
          </cell>
          <cell r="O28">
            <v>7251.72</v>
          </cell>
        </row>
        <row r="29">
          <cell r="B29" t="str">
            <v xml:space="preserve"> Finance and insurance</v>
          </cell>
          <cell r="D29">
            <v>11642.44</v>
          </cell>
          <cell r="E29">
            <v>12979.810000000001</v>
          </cell>
          <cell r="F29">
            <v>15124.949999999999</v>
          </cell>
          <cell r="G29">
            <v>16276.44</v>
          </cell>
          <cell r="H29">
            <v>12554.5</v>
          </cell>
          <cell r="I29">
            <v>20397.66</v>
          </cell>
          <cell r="J29">
            <v>27751.65</v>
          </cell>
          <cell r="K29">
            <v>30923.26</v>
          </cell>
          <cell r="L29">
            <v>35698.07</v>
          </cell>
          <cell r="M29">
            <v>39390.03</v>
          </cell>
          <cell r="N29">
            <v>43774.939999999995</v>
          </cell>
          <cell r="O29">
            <v>54382.590000000004</v>
          </cell>
        </row>
        <row r="30">
          <cell r="B30" t="str">
            <v xml:space="preserve"> Real estate</v>
          </cell>
          <cell r="D30">
            <v>3907.15</v>
          </cell>
          <cell r="E30">
            <v>4793.92</v>
          </cell>
          <cell r="F30">
            <v>5975.57</v>
          </cell>
          <cell r="G30">
            <v>9342.15</v>
          </cell>
          <cell r="H30">
            <v>27486.68</v>
          </cell>
          <cell r="I30">
            <v>46307.839999999997</v>
          </cell>
          <cell r="J30">
            <v>60707.86</v>
          </cell>
          <cell r="K30">
            <v>67497.039999999994</v>
          </cell>
          <cell r="L30">
            <v>98443.66</v>
          </cell>
          <cell r="M30">
            <v>133184.73000000001</v>
          </cell>
          <cell r="N30">
            <v>165069.68</v>
          </cell>
          <cell r="O30">
            <v>171768.26152510708</v>
          </cell>
        </row>
        <row r="31">
          <cell r="B31" t="str">
            <v>Other private services</v>
          </cell>
          <cell r="D31">
            <v>1110.462</v>
          </cell>
          <cell r="E31">
            <v>1286.43</v>
          </cell>
          <cell r="F31">
            <v>1580.432</v>
          </cell>
          <cell r="G31">
            <v>2388.2719999999999</v>
          </cell>
          <cell r="H31">
            <v>5204.74</v>
          </cell>
          <cell r="I31">
            <v>10266.154000000002</v>
          </cell>
          <cell r="J31">
            <v>15061.441999999999</v>
          </cell>
          <cell r="K31">
            <v>18537.052</v>
          </cell>
          <cell r="L31">
            <v>24724.043999999998</v>
          </cell>
          <cell r="M31">
            <v>35275.885999999999</v>
          </cell>
          <cell r="N31">
            <v>44077.039999999994</v>
          </cell>
          <cell r="O31">
            <v>55385.029582515039</v>
          </cell>
        </row>
        <row r="33">
          <cell r="B33" t="str">
            <v xml:space="preserve"> Government services</v>
          </cell>
          <cell r="D33">
            <v>7953.3300000000008</v>
          </cell>
          <cell r="E33">
            <v>8799.5600000000013</v>
          </cell>
          <cell r="F33">
            <v>14169.43</v>
          </cell>
          <cell r="G33">
            <v>19129.759999999998</v>
          </cell>
          <cell r="H33">
            <v>20613.759999999998</v>
          </cell>
          <cell r="I33">
            <v>20835.079999999998</v>
          </cell>
          <cell r="J33">
            <v>21043.41</v>
          </cell>
          <cell r="K33">
            <v>21361.040000000005</v>
          </cell>
          <cell r="L33">
            <v>46873.359999999971</v>
          </cell>
          <cell r="M33">
            <v>159512.87</v>
          </cell>
          <cell r="N33">
            <v>35017.230000000003</v>
          </cell>
          <cell r="O33">
            <v>40176.18</v>
          </cell>
        </row>
        <row r="35">
          <cell r="B35" t="str">
            <v>Gross domestic product at factor cost</v>
          </cell>
          <cell r="D35">
            <v>272314.16157307115</v>
          </cell>
          <cell r="E35">
            <v>317134.17961135029</v>
          </cell>
          <cell r="F35">
            <v>536960.54971344373</v>
          </cell>
          <cell r="G35">
            <v>688692.87948230887</v>
          </cell>
          <cell r="H35">
            <v>903932.87414534658</v>
          </cell>
          <cell r="I35">
            <v>1934967.0844842719</v>
          </cell>
          <cell r="J35">
            <v>2704151.3619249775</v>
          </cell>
          <cell r="K35">
            <v>2801972.5745232617</v>
          </cell>
          <cell r="L35">
            <v>2720448.754846273</v>
          </cell>
          <cell r="M35">
            <v>3313537.5176962572</v>
          </cell>
          <cell r="N35">
            <v>4537637.2010597792</v>
          </cell>
          <cell r="O35">
            <v>5178171.0941773178</v>
          </cell>
        </row>
        <row r="36">
          <cell r="B36" t="str">
            <v xml:space="preserve">  Oil</v>
          </cell>
          <cell r="D36">
            <v>100223.35620752744</v>
          </cell>
          <cell r="E36">
            <v>116525.82481651855</v>
          </cell>
          <cell r="F36">
            <v>246827.97208677468</v>
          </cell>
          <cell r="G36">
            <v>242109.70643335072</v>
          </cell>
          <cell r="H36">
            <v>219109.26210716151</v>
          </cell>
          <cell r="I36">
            <v>766517.96192681638</v>
          </cell>
          <cell r="J36">
            <v>1157911.3445305799</v>
          </cell>
          <cell r="K36">
            <v>1068978.5345232617</v>
          </cell>
          <cell r="L36">
            <v>736795.27055577852</v>
          </cell>
          <cell r="M36">
            <v>1024464.3257316957</v>
          </cell>
          <cell r="N36">
            <v>2186682.4863639604</v>
          </cell>
          <cell r="O36">
            <v>2223670.6653054864</v>
          </cell>
        </row>
        <row r="37">
          <cell r="B37" t="str">
            <v xml:space="preserve">  Non-oil</v>
          </cell>
          <cell r="D37">
            <v>172090.8053655437</v>
          </cell>
          <cell r="E37">
            <v>200608.35479483174</v>
          </cell>
          <cell r="F37">
            <v>290132.57762666908</v>
          </cell>
          <cell r="G37">
            <v>446583.17304895818</v>
          </cell>
          <cell r="H37">
            <v>684823.61203818512</v>
          </cell>
          <cell r="I37">
            <v>1168449.1225574557</v>
          </cell>
          <cell r="J37">
            <v>1546240.0173943976</v>
          </cell>
          <cell r="K37">
            <v>1732994.04</v>
          </cell>
          <cell r="L37">
            <v>1983653.4842904946</v>
          </cell>
          <cell r="M37">
            <v>2289073.1919645616</v>
          </cell>
          <cell r="N37">
            <v>2350954.7146958187</v>
          </cell>
          <cell r="O37">
            <v>2954500.4288718314</v>
          </cell>
        </row>
        <row r="39">
          <cell r="B39" t="str">
            <v>Total indirect taxes (net)</v>
          </cell>
          <cell r="D39">
            <v>3219.6</v>
          </cell>
          <cell r="E39">
            <v>11456.9</v>
          </cell>
          <cell r="F39">
            <v>16054.8</v>
          </cell>
          <cell r="G39">
            <v>15486.4</v>
          </cell>
          <cell r="H39">
            <v>25555.399999999998</v>
          </cell>
          <cell r="I39">
            <v>22355</v>
          </cell>
          <cell r="J39">
            <v>86791.16</v>
          </cell>
          <cell r="K39">
            <v>106000</v>
          </cell>
          <cell r="L39">
            <v>116494.53</v>
          </cell>
          <cell r="M39">
            <v>128019</v>
          </cell>
          <cell r="N39">
            <v>140663</v>
          </cell>
          <cell r="O39">
            <v>163392</v>
          </cell>
        </row>
        <row r="40">
          <cell r="B40" t="str">
            <v>Subsidies</v>
          </cell>
          <cell r="D40">
            <v>-456</v>
          </cell>
          <cell r="E40">
            <v>-3554.1227509044033</v>
          </cell>
          <cell r="F40">
            <v>-6017.7168806385635</v>
          </cell>
          <cell r="G40">
            <v>-7800</v>
          </cell>
          <cell r="H40">
            <v>-11001</v>
          </cell>
          <cell r="I40">
            <v>-5301</v>
          </cell>
          <cell r="J40">
            <v>-3316.02</v>
          </cell>
          <cell r="K40">
            <v>-1347.69</v>
          </cell>
          <cell r="L40">
            <v>-857.82</v>
          </cell>
          <cell r="M40">
            <v>-1377.65</v>
          </cell>
          <cell r="N40">
            <v>-1906</v>
          </cell>
          <cell r="O40">
            <v>-2500</v>
          </cell>
        </row>
        <row r="42">
          <cell r="B42" t="str">
            <v>Gross domestic product at market prices</v>
          </cell>
          <cell r="D42">
            <v>275077.76157307113</v>
          </cell>
          <cell r="E42">
            <v>325036.95686044591</v>
          </cell>
          <cell r="F42">
            <v>546997.63283280516</v>
          </cell>
          <cell r="G42">
            <v>696379.27948230889</v>
          </cell>
          <cell r="H42">
            <v>918487.2741453466</v>
          </cell>
          <cell r="I42">
            <v>1952021.0844842719</v>
          </cell>
          <cell r="J42">
            <v>2787626.5019249776</v>
          </cell>
          <cell r="K42">
            <v>2906624.8845232618</v>
          </cell>
          <cell r="L42">
            <v>2836085.464846273</v>
          </cell>
          <cell r="M42">
            <v>3440178.8676962573</v>
          </cell>
          <cell r="N42">
            <v>4676394.2010597792</v>
          </cell>
          <cell r="O42">
            <v>5339063.0941773178</v>
          </cell>
        </row>
        <row r="43">
          <cell r="B43" t="str">
            <v>IMF estimate</v>
          </cell>
          <cell r="K43">
            <v>2906624.8845232618</v>
          </cell>
          <cell r="L43">
            <v>2836085.4648462725</v>
          </cell>
          <cell r="M43">
            <v>3440178.8676962573</v>
          </cell>
          <cell r="N43">
            <v>4676394.2010597792</v>
          </cell>
          <cell r="O43">
            <v>5339063.0941773169</v>
          </cell>
        </row>
        <row r="45">
          <cell r="B45" t="str">
            <v>Memorandum items:</v>
          </cell>
          <cell r="J45" t="str">
            <v>difference</v>
          </cell>
          <cell r="K45">
            <v>0</v>
          </cell>
          <cell r="L45">
            <v>0</v>
          </cell>
          <cell r="M45" t="str">
            <v>(In percent of GDP)</v>
          </cell>
        </row>
        <row r="47">
          <cell r="B47" t="str">
            <v xml:space="preserve"> Oil GDP</v>
          </cell>
          <cell r="D47">
            <v>36.804312940821518</v>
          </cell>
          <cell r="E47">
            <v>36.743382551613202</v>
          </cell>
          <cell r="F47">
            <v>45.967617587269267</v>
          </cell>
          <cell r="G47">
            <v>35.154960018658073</v>
          </cell>
          <cell r="H47">
            <v>24.239550123047096</v>
          </cell>
          <cell r="I47">
            <v>39.614005223820996</v>
          </cell>
          <cell r="J47">
            <v>42.819768184363355</v>
          </cell>
          <cell r="K47">
            <v>38.150927822879986</v>
          </cell>
          <cell r="L47">
            <v>27.083593074239449</v>
          </cell>
          <cell r="M47">
            <v>30.917541155349777</v>
          </cell>
          <cell r="N47">
            <v>48.18989243682271</v>
          </cell>
          <cell r="O47">
            <v>42.943167092449507</v>
          </cell>
        </row>
        <row r="48">
          <cell r="B48" t="str">
            <v xml:space="preserve"> Non-oil GDP</v>
          </cell>
          <cell r="D48">
            <v>63.195687059178475</v>
          </cell>
          <cell r="E48">
            <v>63.256617448386798</v>
          </cell>
          <cell r="F48">
            <v>54.03238241273074</v>
          </cell>
          <cell r="G48">
            <v>64.845039981341941</v>
          </cell>
          <cell r="H48">
            <v>75.760449876952904</v>
          </cell>
          <cell r="I48">
            <v>60.385994776179011</v>
          </cell>
          <cell r="J48">
            <v>57.180231815636652</v>
          </cell>
          <cell r="K48">
            <v>61.849072177120014</v>
          </cell>
          <cell r="L48">
            <v>72.916406925760555</v>
          </cell>
          <cell r="M48">
            <v>69.082458844650233</v>
          </cell>
          <cell r="N48">
            <v>51.81010756317729</v>
          </cell>
          <cell r="O48">
            <v>57.056832907550493</v>
          </cell>
        </row>
        <row r="49">
          <cell r="B49" t="str">
            <v xml:space="preserve">    Agricultural activities</v>
          </cell>
          <cell r="D49">
            <v>31.21770072805738</v>
          </cell>
          <cell r="E49">
            <v>30.967945530297879</v>
          </cell>
          <cell r="F49">
            <v>27.217746271675672</v>
          </cell>
          <cell r="G49">
            <v>33.838260412272263</v>
          </cell>
          <cell r="H49">
            <v>38.80830314216378</v>
          </cell>
          <cell r="I49">
            <v>32.139254201616104</v>
          </cell>
          <cell r="J49">
            <v>31.206621858595945</v>
          </cell>
          <cell r="K49">
            <v>34.132243073889526</v>
          </cell>
          <cell r="L49">
            <v>39.012913516908853</v>
          </cell>
          <cell r="M49">
            <v>34.157858299637098</v>
          </cell>
          <cell r="N49">
            <v>26.390470787755337</v>
          </cell>
          <cell r="O49">
            <v>30.711930352943696</v>
          </cell>
        </row>
        <row r="50">
          <cell r="B50" t="str">
            <v xml:space="preserve">    Secondary </v>
          </cell>
          <cell r="D50">
            <v>7.4293364871936802</v>
          </cell>
          <cell r="E50">
            <v>8.0577138756056073</v>
          </cell>
          <cell r="F50">
            <v>6.4285761114276525</v>
          </cell>
          <cell r="G50">
            <v>7.0578634536625495</v>
          </cell>
          <cell r="H50">
            <v>8.2990069488415106</v>
          </cell>
          <cell r="I50">
            <v>6.2527814311478496</v>
          </cell>
          <cell r="J50">
            <v>5.5819936531565171</v>
          </cell>
          <cell r="K50">
            <v>5.8858631058535664</v>
          </cell>
          <cell r="L50">
            <v>6.1899686215559679</v>
          </cell>
          <cell r="M50">
            <v>5.4498731642583707</v>
          </cell>
          <cell r="N50">
            <v>4.4261183915036684</v>
          </cell>
          <cell r="O50">
            <v>4.7234018739185535</v>
          </cell>
        </row>
        <row r="51">
          <cell r="B51" t="str">
            <v xml:space="preserve">   Tertiary sectors</v>
          </cell>
          <cell r="D51">
            <v>24.548649843927421</v>
          </cell>
          <cell r="E51">
            <v>24.230958042483326</v>
          </cell>
          <cell r="F51">
            <v>20.386060029627412</v>
          </cell>
          <cell r="G51">
            <v>23.948916115407119</v>
          </cell>
          <cell r="H51">
            <v>28.653139785947605</v>
          </cell>
          <cell r="I51">
            <v>21.99395914341504</v>
          </cell>
          <cell r="J51">
            <v>20.391616303884188</v>
          </cell>
          <cell r="K51">
            <v>21.830965997376925</v>
          </cell>
          <cell r="L51">
            <v>27.713524787295729</v>
          </cell>
          <cell r="M51">
            <v>29.47472738075475</v>
          </cell>
          <cell r="N51">
            <v>20.993518383918286</v>
          </cell>
          <cell r="O51">
            <v>21.621500680688239</v>
          </cell>
        </row>
        <row r="54">
          <cell r="B54" t="str">
            <v xml:space="preserve">   Sources:  Federal Office of Statistics; National Planning Commission; and staff estimates.</v>
          </cell>
        </row>
      </sheetData>
      <sheetData sheetId="130"/>
      <sheetData sheetId="131"/>
      <sheetData sheetId="132"/>
      <sheetData sheetId="133"/>
      <sheetData sheetId="134"/>
      <sheetData sheetId="135"/>
      <sheetData sheetId="136"/>
      <sheetData sheetId="137"/>
      <sheetData sheetId="138"/>
      <sheetData sheetId="139"/>
      <sheetData sheetId="14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B"/>
      <sheetName val="NOV"/>
    </sheetNames>
    <sheetDataSet>
      <sheetData sheetId="0">
        <row r="3">
          <cell r="M3" t="str">
            <v>CONSVALS</v>
          </cell>
          <cell r="N3" t="str">
            <v>TOTAL</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minal"/>
      <sheetName val="EERProfile"/>
      <sheetName val="Weights"/>
      <sheetName val="PCPIq"/>
      <sheetName val="PCPIm"/>
      <sheetName val="ControlSheet"/>
      <sheetName val="EDNA"/>
      <sheetName val="Parallel"/>
      <sheetName val="Sheet1"/>
      <sheetName val="Sheet2"/>
      <sheetName val="Sheet3"/>
      <sheetName val="Panel1"/>
      <sheetName val="Table1m"/>
    </sheetNames>
    <sheetDataSet>
      <sheetData sheetId="0" refreshError="1">
        <row r="2">
          <cell r="B2" t="str">
            <v>AFR</v>
          </cell>
        </row>
        <row r="4">
          <cell r="A4" t="str">
            <v>INDEX: 1990 = 100</v>
          </cell>
        </row>
        <row r="6">
          <cell r="A6" t="str">
            <v>Nigeria(694)</v>
          </cell>
        </row>
      </sheetData>
      <sheetData sheetId="1" refreshError="1">
        <row r="2">
          <cell r="A2" t="str">
            <v>Nigeria</v>
          </cell>
          <cell r="B2">
            <v>694</v>
          </cell>
          <cell r="K2" t="str">
            <v>IcccPCPIN</v>
          </cell>
          <cell r="M2">
            <v>28856</v>
          </cell>
          <cell r="N2">
            <v>36982</v>
          </cell>
          <cell r="O2">
            <v>1990</v>
          </cell>
          <cell r="P2">
            <v>1990</v>
          </cell>
          <cell r="AA2" t="str">
            <v>ERI</v>
          </cell>
          <cell r="AB2" t="b">
            <v>0</v>
          </cell>
        </row>
        <row r="3">
          <cell r="AA3" t="str">
            <v>PCPI</v>
          </cell>
          <cell r="AB3" t="b">
            <v>0</v>
          </cell>
        </row>
        <row r="4">
          <cell r="AA4" t="str">
            <v>PCPISA</v>
          </cell>
          <cell r="AB4" t="b">
            <v>0</v>
          </cell>
        </row>
        <row r="5">
          <cell r="AA5" t="str">
            <v>ENEER</v>
          </cell>
          <cell r="AB5" t="b">
            <v>0</v>
          </cell>
        </row>
        <row r="6">
          <cell r="AA6" t="str">
            <v>EREER</v>
          </cell>
          <cell r="AB6" t="b">
            <v>0</v>
          </cell>
        </row>
        <row r="7">
          <cell r="AA7" t="str">
            <v>PRPI</v>
          </cell>
          <cell r="AB7" t="b">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BR300"/>
      <sheetName val="NIB 300"/>
      <sheetName val="NIB 309_310_323_800"/>
      <sheetName val="MBRs360_394_620"/>
      <sheetName val="CREDIT SECTORS(MBR580)"/>
      <sheetName val="CBs_ABS"/>
      <sheetName val="NIB_ABS"/>
      <sheetName val="Analytical"/>
      <sheetName val="Analytical (millions)"/>
      <sheetName val="Table 1"/>
      <sheetName val="Table II"/>
      <sheetName val="Table III"/>
      <sheetName val="Table IV"/>
      <sheetName val="Table V"/>
      <sheetName val="Table VI"/>
      <sheetName val="Table VII"/>
      <sheetName val="Table VIII "/>
      <sheetName val="Table VIII REPORT"/>
      <sheetName val="Data_Graph"/>
      <sheetName val="Interbank Liab."/>
      <sheetName val="Claims on Core PS"/>
      <sheetName val="Sectoral Credit (2)"/>
      <sheetName val="Industry Sector"/>
      <sheetName val="Service Sector"/>
      <sheetName val="Sec_Cred_All_"/>
      <sheetName val="Contri_Other Assets"/>
      <sheetName val="Contri_Other Liab"/>
      <sheetName val="Liquid_Ratio (2)"/>
      <sheetName val="Int_Rates"/>
      <sheetName val="Sectoral Cred"/>
      <sheetName val="Claims on PS"/>
      <sheetName val="Sheet1"/>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_1"/>
      <sheetName val="Nigeria_Val"/>
      <sheetName val="Raw_2"/>
      <sheetName val="raw"/>
      <sheetName val="Nominal"/>
      <sheetName val="EERProfile"/>
      <sheetName val="BDDBIL"/>
      <sheetName val="BNCBIL"/>
      <sheetName val="SpotExchangeRates"/>
      <sheetName val="StockMarketIndices"/>
      <sheetName val="OUT_WE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RV"/>
      <sheetName val="Contents"/>
      <sheetName val="Securities-nonbanks"/>
      <sheetName val="SecuritiesDMBs"/>
      <sheetName val="SoundnessInd."/>
      <sheetName val="WETA"/>
      <sheetName val="IN"/>
      <sheetName val="OUT"/>
      <sheetName val="SCSMSRV"/>
      <sheetName val="SCSCBS"/>
      <sheetName val="SCSMSRVHalfYear"/>
      <sheetName val="CBS"/>
      <sheetName val="ControlSheet"/>
      <sheetName val="DMB"/>
      <sheetName val="MSRV-PRG"/>
      <sheetName val="DMB-PRG"/>
      <sheetName val="CBS-PRG"/>
      <sheetName val="EDSS_CBSQ"/>
      <sheetName val="EDSS_DMBQ"/>
      <sheetName val="EDSS_CBSM"/>
      <sheetName val="EDSS_DMBM"/>
      <sheetName val="EDSS_OFIM"/>
      <sheetName val="di_RSRV"/>
      <sheetName val="EDSS_OFIQ"/>
      <sheetName val="di_OFI"/>
      <sheetName val="di_CRDT"/>
      <sheetName val="di_LQDT"/>
      <sheetName val="di_INT"/>
      <sheetName val="SCRMSRV"/>
      <sheetName val="SCRMCDEV"/>
      <sheetName val="SCRCBS"/>
      <sheetName val="SCRDMB"/>
      <sheetName val="SCROFI"/>
      <sheetName val="SCRCRDT"/>
      <sheetName val="SCRLQDT"/>
      <sheetName val="SCRINT"/>
      <sheetName val="SCRRSRV"/>
      <sheetName val="Gvt.Securities-others"/>
      <sheetName val="GvtSecurities-DMBs"/>
      <sheetName val="Gvt-Securities"/>
      <sheetName val="SEC-REDEMP"/>
      <sheetName val="DOMDEBT-M"/>
      <sheetName val="SCRDOMDEBT"/>
      <sheetName val="from CBS on DMB"/>
      <sheetName val="Sheet1"/>
      <sheetName val="Annual Interest Rate IFS"/>
      <sheetName val="Quarterly Interest Rate IFS"/>
      <sheetName val="Monetary Authorites IFS"/>
      <sheetName val="Banking Survey IFS"/>
      <sheetName val="CBS IFS"/>
      <sheetName val="Commercial Bank Assets IFS"/>
      <sheetName val="Banking Institution IFS"/>
      <sheetName val="Development Bank IFS"/>
      <sheetName val="Financial Survey IFS"/>
      <sheetName val="Nonbank Institution IFS"/>
      <sheetName val="DOMDEBT-M (old)"/>
      <sheetName val="Interest Rate IFS"/>
      <sheetName val="CBS (SRF pilot)"/>
      <sheetName val="ODCs (SRF pilot)"/>
      <sheetName val="Monetary Survey (SRF pilot) "/>
      <sheetName val="Comparing AFR &amp; SRF data"/>
      <sheetName val="Broad Money contribution"/>
      <sheetName val="printMRSV"/>
      <sheetName val="VulnInd"/>
      <sheetName val="Figure X"/>
      <sheetName val="Vuln.ind from CBS"/>
      <sheetName val="FinSoundInd"/>
      <sheetName val="monetary aggregates"/>
      <sheetName val="mon aggreg in percent"/>
      <sheetName val="Chart2"/>
      <sheetName val="Chart3"/>
      <sheetName val="data for monetary dev chart"/>
      <sheetName val="data for Figure 3"/>
      <sheetName val="Figure 3"/>
      <sheetName val="Chart1"/>
      <sheetName val="Chart4"/>
      <sheetName val="Chart5"/>
      <sheetName val="Panel1"/>
      <sheetName val="Sheet1 (2)"/>
      <sheetName val="Mon-DMX"/>
      <sheetName val="IN_DMX"/>
      <sheetName val="CBS (SRF)"/>
      <sheetName val="ODCs (SRF)"/>
      <sheetName val="Monetary Survey (SRF) "/>
      <sheetName val="FX"/>
      <sheetName val="1SR"/>
      <sheetName val="CBS weekly"/>
      <sheetName val="MS proj"/>
      <sheetName val="Mon Ind"/>
      <sheetName val="Mon Survey Table (2)"/>
      <sheetName val="MS montly"/>
      <sheetName val="CBS BS (2)"/>
      <sheetName val="CBS BS"/>
      <sheetName val="MonQ Prg"/>
      <sheetName val="IFS - Exchange rates"/>
      <sheetName val="WEO_q"/>
      <sheetName val="Input from HUB"/>
      <sheetName val="Raw_1"/>
      <sheetName val="page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ndo promedio"/>
      <sheetName val="GRÁFICO DE FONDO POR AFILIADO"/>
    </sheetNames>
    <sheetDataSet>
      <sheetData sheetId="0" refreshError="1">
        <row r="37">
          <cell r="A37" t="str">
            <v>CUADRO N° 10.3.1.</v>
          </cell>
        </row>
        <row r="38">
          <cell r="A38" t="str">
            <v>FONDO POR AFILIADO</v>
          </cell>
        </row>
        <row r="42">
          <cell r="C42" t="str">
            <v>VALOR DEL FONDO</v>
          </cell>
          <cell r="F42" t="str">
            <v>AFILIACIÓN</v>
          </cell>
          <cell r="I42" t="str">
            <v>FONDO</v>
          </cell>
        </row>
        <row r="43">
          <cell r="A43" t="str">
            <v>AFJP</v>
          </cell>
          <cell r="B43" t="str">
            <v>VALOR DEL FONDO</v>
          </cell>
          <cell r="C43" t="str">
            <v>A FIN DE CADA MES</v>
          </cell>
          <cell r="F43" t="str">
            <v>TOTAL</v>
          </cell>
          <cell r="I43" t="str">
            <v>POR AFILIADO</v>
          </cell>
          <cell r="J43" t="str">
            <v>FONDO POR AFILIADO</v>
          </cell>
        </row>
        <row r="44">
          <cell r="B44" t="str">
            <v>al 31 de marzo</v>
          </cell>
          <cell r="I44" t="str">
            <v>PROMEDIO</v>
          </cell>
          <cell r="J44" t="str">
            <v>A FIN DE CADA MES</v>
          </cell>
        </row>
        <row r="45">
          <cell r="B45" t="str">
            <v>de 1995</v>
          </cell>
          <cell r="C45" t="str">
            <v>ABRIL</v>
          </cell>
          <cell r="D45" t="str">
            <v>MAYO</v>
          </cell>
          <cell r="E45" t="str">
            <v>JUNIO</v>
          </cell>
          <cell r="F45" t="str">
            <v>MARZO</v>
          </cell>
          <cell r="G45" t="str">
            <v>ABRIL</v>
          </cell>
          <cell r="H45" t="str">
            <v>MAYO</v>
          </cell>
          <cell r="I45" t="str">
            <v>al 31/03/95</v>
          </cell>
          <cell r="J45" t="str">
            <v>ABRIL</v>
          </cell>
          <cell r="K45" t="str">
            <v>MAYO</v>
          </cell>
          <cell r="L45" t="str">
            <v>JUNIO</v>
          </cell>
        </row>
        <row r="46">
          <cell r="A46" t="str">
            <v>ACTIVA</v>
          </cell>
          <cell r="B46">
            <v>31452098</v>
          </cell>
          <cell r="C46">
            <v>36494986</v>
          </cell>
          <cell r="D46">
            <v>41526314</v>
          </cell>
          <cell r="E46">
            <v>44937065</v>
          </cell>
          <cell r="F46">
            <v>116654</v>
          </cell>
          <cell r="G46">
            <v>120833</v>
          </cell>
          <cell r="H46">
            <v>122107</v>
          </cell>
          <cell r="I46">
            <v>276.51654592769728</v>
          </cell>
          <cell r="J46">
            <v>312.84813208291183</v>
          </cell>
          <cell r="K46">
            <v>343.6669949434343</v>
          </cell>
          <cell r="L46">
            <v>368.01383213083608</v>
          </cell>
        </row>
        <row r="47">
          <cell r="A47" t="str">
            <v>AFIANZAR</v>
          </cell>
          <cell r="B47">
            <v>2185662</v>
          </cell>
          <cell r="C47">
            <v>2585118</v>
          </cell>
          <cell r="D47">
            <v>3009941</v>
          </cell>
          <cell r="E47">
            <v>3436491</v>
          </cell>
          <cell r="F47">
            <v>16721</v>
          </cell>
          <cell r="G47">
            <v>17326</v>
          </cell>
          <cell r="H47">
            <v>17765</v>
          </cell>
          <cell r="I47">
            <v>134.7095223420647</v>
          </cell>
          <cell r="J47">
            <v>154.60307397882903</v>
          </cell>
          <cell r="K47">
            <v>173.72394089807227</v>
          </cell>
          <cell r="L47">
            <v>193.44165493948776</v>
          </cell>
        </row>
        <row r="48">
          <cell r="A48" t="str">
            <v>ANTICIPAR</v>
          </cell>
          <cell r="B48">
            <v>24492057</v>
          </cell>
          <cell r="C48">
            <v>28409232</v>
          </cell>
          <cell r="D48">
            <v>32584727</v>
          </cell>
          <cell r="E48">
            <v>36076217</v>
          </cell>
          <cell r="F48">
            <v>116883</v>
          </cell>
          <cell r="G48">
            <v>120552</v>
          </cell>
          <cell r="H48">
            <v>121880</v>
          </cell>
          <cell r="I48">
            <v>215.11432862563237</v>
          </cell>
          <cell r="J48">
            <v>243.0570057236724</v>
          </cell>
          <cell r="K48">
            <v>270.29602992899328</v>
          </cell>
          <cell r="L48">
            <v>295.99784213980968</v>
          </cell>
        </row>
        <row r="49">
          <cell r="A49" t="str">
            <v>ARAUCA BIT</v>
          </cell>
          <cell r="B49">
            <v>15390802</v>
          </cell>
          <cell r="C49">
            <v>18438452</v>
          </cell>
          <cell r="D49">
            <v>21621892</v>
          </cell>
          <cell r="E49">
            <v>24648855</v>
          </cell>
          <cell r="F49">
            <v>68795</v>
          </cell>
          <cell r="G49">
            <v>67520</v>
          </cell>
          <cell r="H49">
            <v>69565</v>
          </cell>
          <cell r="I49">
            <v>231.14865433137089</v>
          </cell>
          <cell r="J49">
            <v>268.0202340286358</v>
          </cell>
          <cell r="K49">
            <v>320.2294431279621</v>
          </cell>
          <cell r="L49">
            <v>354.32839790124342</v>
          </cell>
        </row>
        <row r="50">
          <cell r="A50" t="str">
            <v>CLARIDAD</v>
          </cell>
          <cell r="B50">
            <v>41661660</v>
          </cell>
          <cell r="C50">
            <v>46639115</v>
          </cell>
          <cell r="D50">
            <v>51761079</v>
          </cell>
          <cell r="E50">
            <v>56316686</v>
          </cell>
          <cell r="F50">
            <v>218083</v>
          </cell>
          <cell r="G50">
            <v>221572</v>
          </cell>
          <cell r="H50">
            <v>222842</v>
          </cell>
          <cell r="I50">
            <v>193.62836547175863</v>
          </cell>
          <cell r="J50">
            <v>213.85947093537783</v>
          </cell>
          <cell r="K50">
            <v>233.60839365984873</v>
          </cell>
          <cell r="L50">
            <v>252.72025022213049</v>
          </cell>
        </row>
        <row r="51">
          <cell r="A51" t="str">
            <v>CONSOLIDAR</v>
          </cell>
          <cell r="B51">
            <v>147897887</v>
          </cell>
          <cell r="C51">
            <v>164224088</v>
          </cell>
          <cell r="D51">
            <v>194537665</v>
          </cell>
          <cell r="E51">
            <v>214813454</v>
          </cell>
          <cell r="F51">
            <v>509386</v>
          </cell>
          <cell r="G51">
            <v>524094</v>
          </cell>
          <cell r="H51">
            <v>534033</v>
          </cell>
          <cell r="I51">
            <v>295.33505131994087</v>
          </cell>
          <cell r="J51">
            <v>322.39615537136865</v>
          </cell>
          <cell r="K51">
            <v>371.18849862810868</v>
          </cell>
          <cell r="L51">
            <v>402.24752777450084</v>
          </cell>
        </row>
        <row r="52">
          <cell r="A52" t="str">
            <v>DIGNITAS</v>
          </cell>
          <cell r="B52">
            <v>15938569</v>
          </cell>
          <cell r="C52">
            <v>17642205</v>
          </cell>
          <cell r="D52">
            <v>19536177</v>
          </cell>
          <cell r="F52">
            <v>65389</v>
          </cell>
          <cell r="G52">
            <v>0</v>
          </cell>
          <cell r="H52">
            <v>0</v>
          </cell>
          <cell r="I52">
            <v>237.42133408806529</v>
          </cell>
          <cell r="J52">
            <v>269.80386609368549</v>
          </cell>
        </row>
        <row r="53">
          <cell r="A53" t="str">
            <v>ETHIKA</v>
          </cell>
          <cell r="B53">
            <v>336588</v>
          </cell>
          <cell r="C53">
            <v>434763</v>
          </cell>
          <cell r="D53">
            <v>550406</v>
          </cell>
          <cell r="E53">
            <v>734793</v>
          </cell>
          <cell r="F53">
            <v>1228</v>
          </cell>
          <cell r="G53">
            <v>1333</v>
          </cell>
          <cell r="H53">
            <v>1454</v>
          </cell>
          <cell r="I53">
            <v>296.55330396475773</v>
          </cell>
          <cell r="J53">
            <v>354.04153094462544</v>
          </cell>
          <cell r="K53">
            <v>412.90772693173295</v>
          </cell>
          <cell r="L53">
            <v>505.35969738651994</v>
          </cell>
        </row>
        <row r="54">
          <cell r="A54" t="str">
            <v>FECUNDA</v>
          </cell>
          <cell r="B54">
            <v>23924556</v>
          </cell>
          <cell r="C54">
            <v>27555865</v>
          </cell>
          <cell r="D54">
            <v>31391690</v>
          </cell>
          <cell r="E54">
            <v>35061139</v>
          </cell>
          <cell r="F54">
            <v>108522</v>
          </cell>
          <cell r="G54">
            <v>111843</v>
          </cell>
          <cell r="H54">
            <v>116728</v>
          </cell>
          <cell r="I54">
            <v>226.76229562579974</v>
          </cell>
          <cell r="J54">
            <v>253.91961998488785</v>
          </cell>
          <cell r="K54">
            <v>280.67639458884327</v>
          </cell>
          <cell r="L54">
            <v>300.36614179973958</v>
          </cell>
        </row>
        <row r="55">
          <cell r="A55" t="str">
            <v>FUTURA</v>
          </cell>
          <cell r="B55">
            <v>21372027</v>
          </cell>
          <cell r="C55">
            <v>24996231</v>
          </cell>
          <cell r="D55">
            <v>28384365</v>
          </cell>
          <cell r="E55">
            <v>31406941</v>
          </cell>
          <cell r="F55">
            <v>34952</v>
          </cell>
          <cell r="G55">
            <v>35767</v>
          </cell>
          <cell r="H55">
            <v>36067</v>
          </cell>
          <cell r="I55">
            <v>625.79137385804643</v>
          </cell>
          <cell r="J55">
            <v>715.15881780727852</v>
          </cell>
          <cell r="K55">
            <v>793.59087986132465</v>
          </cell>
          <cell r="L55">
            <v>870.79438267668502</v>
          </cell>
        </row>
        <row r="56">
          <cell r="A56" t="str">
            <v>GENERAR</v>
          </cell>
          <cell r="B56">
            <v>23822153</v>
          </cell>
          <cell r="C56">
            <v>27373552</v>
          </cell>
          <cell r="D56">
            <v>31012520</v>
          </cell>
          <cell r="E56">
            <v>34275931</v>
          </cell>
          <cell r="F56">
            <v>29897</v>
          </cell>
          <cell r="G56">
            <v>30458</v>
          </cell>
          <cell r="H56">
            <v>30801</v>
          </cell>
          <cell r="I56">
            <v>802.71432422414659</v>
          </cell>
          <cell r="J56">
            <v>915.59527711810551</v>
          </cell>
          <cell r="K56">
            <v>1018.2060542386237</v>
          </cell>
          <cell r="L56">
            <v>1112.8187721177883</v>
          </cell>
        </row>
        <row r="57">
          <cell r="A57" t="str">
            <v>JACARANDÁ</v>
          </cell>
          <cell r="B57">
            <v>10799893</v>
          </cell>
          <cell r="C57">
            <v>12276096</v>
          </cell>
          <cell r="D57">
            <v>13930833</v>
          </cell>
          <cell r="E57">
            <v>15156828</v>
          </cell>
          <cell r="F57">
            <v>53494</v>
          </cell>
          <cell r="G57">
            <v>54553</v>
          </cell>
          <cell r="H57">
            <v>54672</v>
          </cell>
          <cell r="I57">
            <v>207.99824740481097</v>
          </cell>
          <cell r="J57">
            <v>229.4854750065428</v>
          </cell>
          <cell r="K57">
            <v>255.36327974630177</v>
          </cell>
          <cell r="L57">
            <v>277.23200175592626</v>
          </cell>
        </row>
        <row r="58">
          <cell r="A58" t="str">
            <v>MÁS VIDA</v>
          </cell>
          <cell r="B58">
            <v>2609412</v>
          </cell>
          <cell r="C58">
            <v>3151231</v>
          </cell>
          <cell r="D58">
            <v>3862167</v>
          </cell>
          <cell r="E58">
            <v>4632247</v>
          </cell>
          <cell r="F58">
            <v>15512</v>
          </cell>
          <cell r="G58">
            <v>18542</v>
          </cell>
          <cell r="H58">
            <v>21700</v>
          </cell>
          <cell r="I58">
            <v>197.56299212598427</v>
          </cell>
          <cell r="J58">
            <v>203.1479499742135</v>
          </cell>
          <cell r="K58">
            <v>208.29290259950383</v>
          </cell>
          <cell r="L58">
            <v>213.46760368663595</v>
          </cell>
        </row>
        <row r="59">
          <cell r="A59" t="str">
            <v>MÁXIMA</v>
          </cell>
          <cell r="B59">
            <v>135750103</v>
          </cell>
          <cell r="C59">
            <v>155718751</v>
          </cell>
          <cell r="D59">
            <v>175988251</v>
          </cell>
          <cell r="E59">
            <v>189550207</v>
          </cell>
          <cell r="F59">
            <v>490909</v>
          </cell>
          <cell r="G59">
            <v>501751</v>
          </cell>
          <cell r="H59">
            <v>511756</v>
          </cell>
          <cell r="I59">
            <v>280.54787496770859</v>
          </cell>
          <cell r="J59">
            <v>317.20492188980035</v>
          </cell>
          <cell r="K59">
            <v>350.74818186710144</v>
          </cell>
          <cell r="L59">
            <v>370.39176287136837</v>
          </cell>
        </row>
        <row r="60">
          <cell r="A60" t="str">
            <v>NACIÓN</v>
          </cell>
          <cell r="B60">
            <v>80076398</v>
          </cell>
          <cell r="C60">
            <v>89247308</v>
          </cell>
          <cell r="D60">
            <v>99444006</v>
          </cell>
          <cell r="E60">
            <v>109883985</v>
          </cell>
          <cell r="F60">
            <v>401972</v>
          </cell>
          <cell r="G60">
            <v>409936</v>
          </cell>
          <cell r="H60">
            <v>412884</v>
          </cell>
          <cell r="I60">
            <v>200.19099499999999</v>
          </cell>
          <cell r="J60">
            <v>222.02369319256067</v>
          </cell>
          <cell r="K60">
            <v>242.58422290308732</v>
          </cell>
          <cell r="L60">
            <v>266.13766820705087</v>
          </cell>
        </row>
        <row r="61">
          <cell r="A61" t="str">
            <v>ORÍGENES</v>
          </cell>
          <cell r="B61">
            <v>66878672</v>
          </cell>
          <cell r="C61">
            <v>79636618</v>
          </cell>
          <cell r="D61">
            <v>94303177</v>
          </cell>
          <cell r="E61">
            <v>104294240</v>
          </cell>
          <cell r="F61">
            <v>344970</v>
          </cell>
          <cell r="G61">
            <v>363379</v>
          </cell>
          <cell r="H61">
            <v>383341</v>
          </cell>
          <cell r="I61">
            <v>200.44018593833823</v>
          </cell>
          <cell r="J61">
            <v>230.85085079862017</v>
          </cell>
          <cell r="K61">
            <v>259.51741019706697</v>
          </cell>
          <cell r="L61">
            <v>272.06648910500053</v>
          </cell>
        </row>
        <row r="62">
          <cell r="A62" t="str">
            <v>PATRIMONIO</v>
          </cell>
          <cell r="B62">
            <v>21411320</v>
          </cell>
          <cell r="C62">
            <v>24080865</v>
          </cell>
          <cell r="D62">
            <v>27396402</v>
          </cell>
          <cell r="E62">
            <v>29306503</v>
          </cell>
          <cell r="F62">
            <v>111090</v>
          </cell>
          <cell r="G62">
            <v>112193</v>
          </cell>
          <cell r="H62">
            <v>112437</v>
          </cell>
          <cell r="I62">
            <v>193.33020316027088</v>
          </cell>
          <cell r="J62">
            <v>216.76897110450986</v>
          </cell>
          <cell r="K62">
            <v>244.1899405488756</v>
          </cell>
          <cell r="L62">
            <v>260.64821188754593</v>
          </cell>
        </row>
        <row r="63">
          <cell r="A63" t="str">
            <v>PREVINTER</v>
          </cell>
          <cell r="B63">
            <v>73314792</v>
          </cell>
          <cell r="C63">
            <v>86799303</v>
          </cell>
          <cell r="D63">
            <v>101588876</v>
          </cell>
          <cell r="E63">
            <v>114659509</v>
          </cell>
          <cell r="F63">
            <v>245409</v>
          </cell>
          <cell r="G63">
            <v>262463</v>
          </cell>
          <cell r="H63">
            <v>277078</v>
          </cell>
          <cell r="I63">
            <v>315.28904408855556</v>
          </cell>
          <cell r="J63">
            <v>353.69241959341343</v>
          </cell>
          <cell r="K63">
            <v>387.0597989049885</v>
          </cell>
          <cell r="L63">
            <v>413.8167194797133</v>
          </cell>
        </row>
        <row r="64">
          <cell r="A64" t="str">
            <v>PREVISOL</v>
          </cell>
          <cell r="B64">
            <v>30352660</v>
          </cell>
          <cell r="C64">
            <v>35584979</v>
          </cell>
          <cell r="D64">
            <v>40583444</v>
          </cell>
          <cell r="E64">
            <v>44446312</v>
          </cell>
          <cell r="F64">
            <v>115299</v>
          </cell>
          <cell r="G64">
            <v>117813</v>
          </cell>
          <cell r="H64">
            <v>117668</v>
          </cell>
          <cell r="I64">
            <v>269.01947228943425</v>
          </cell>
          <cell r="J64">
            <v>308.63215639337722</v>
          </cell>
          <cell r="K64">
            <v>344.47339427737177</v>
          </cell>
          <cell r="L64">
            <v>377.7264166978278</v>
          </cell>
        </row>
        <row r="65">
          <cell r="A65" t="str">
            <v>PROFESIÓN</v>
          </cell>
          <cell r="B65">
            <v>3379487</v>
          </cell>
          <cell r="C65">
            <v>4092347</v>
          </cell>
          <cell r="D65">
            <v>4920419</v>
          </cell>
          <cell r="E65">
            <v>5469379</v>
          </cell>
          <cell r="F65">
            <v>8505</v>
          </cell>
          <cell r="G65">
            <v>9572</v>
          </cell>
          <cell r="H65">
            <v>10427</v>
          </cell>
          <cell r="I65">
            <v>421.69790366858001</v>
          </cell>
          <cell r="J65">
            <v>481.16954732510288</v>
          </cell>
          <cell r="K65">
            <v>514.0429377350606</v>
          </cell>
          <cell r="L65">
            <v>524.54004028004215</v>
          </cell>
        </row>
        <row r="66">
          <cell r="A66" t="str">
            <v>PRORENTA</v>
          </cell>
          <cell r="B66">
            <v>23563913</v>
          </cell>
          <cell r="C66">
            <v>26643232</v>
          </cell>
          <cell r="D66">
            <v>29781493</v>
          </cell>
          <cell r="E66">
            <v>32704930</v>
          </cell>
          <cell r="F66">
            <v>83792</v>
          </cell>
          <cell r="G66">
            <v>85400</v>
          </cell>
          <cell r="H66">
            <v>85973</v>
          </cell>
          <cell r="I66">
            <v>284.33420614426723</v>
          </cell>
          <cell r="J66">
            <v>317.96868436127556</v>
          </cell>
          <cell r="K66">
            <v>348.72942622950819</v>
          </cell>
          <cell r="L66">
            <v>380.40931455224313</v>
          </cell>
        </row>
        <row r="67">
          <cell r="A67" t="str">
            <v>SAN JOSÉ</v>
          </cell>
          <cell r="B67">
            <v>6566701</v>
          </cell>
          <cell r="C67">
            <v>7497400</v>
          </cell>
          <cell r="D67">
            <v>8388411</v>
          </cell>
          <cell r="E67">
            <v>9238586</v>
          </cell>
          <cell r="F67">
            <v>22730</v>
          </cell>
          <cell r="G67">
            <v>23208</v>
          </cell>
          <cell r="H67">
            <v>23322</v>
          </cell>
          <cell r="I67">
            <v>292.89478144513828</v>
          </cell>
          <cell r="J67">
            <v>329.84601847778265</v>
          </cell>
          <cell r="K67">
            <v>361.44480351602897</v>
          </cell>
          <cell r="L67">
            <v>396.13180687762627</v>
          </cell>
        </row>
        <row r="68">
          <cell r="A68" t="str">
            <v>SAVIA</v>
          </cell>
          <cell r="B68">
            <v>4727359</v>
          </cell>
          <cell r="C68">
            <v>5427231</v>
          </cell>
          <cell r="D68">
            <v>5903014</v>
          </cell>
          <cell r="E68">
            <v>6276262</v>
          </cell>
          <cell r="F68">
            <v>44487</v>
          </cell>
          <cell r="G68">
            <v>44550</v>
          </cell>
          <cell r="H68">
            <v>43999</v>
          </cell>
          <cell r="I68">
            <v>105.50021201097994</v>
          </cell>
          <cell r="J68">
            <v>121.99588643873491</v>
          </cell>
          <cell r="K68">
            <v>132.50312008978676</v>
          </cell>
          <cell r="L68">
            <v>142.64556012636652</v>
          </cell>
        </row>
        <row r="69">
          <cell r="A69" t="str">
            <v>SIEMBRA</v>
          </cell>
          <cell r="B69">
            <v>136112479</v>
          </cell>
          <cell r="C69">
            <v>148899642</v>
          </cell>
          <cell r="D69">
            <v>171863998</v>
          </cell>
          <cell r="E69">
            <v>208593775</v>
          </cell>
          <cell r="F69">
            <v>418123</v>
          </cell>
          <cell r="G69">
            <v>493812</v>
          </cell>
          <cell r="H69">
            <v>498958</v>
          </cell>
          <cell r="I69">
            <v>332.34399210846948</v>
          </cell>
          <cell r="J69">
            <v>356.11444957584251</v>
          </cell>
          <cell r="K69">
            <v>348.03528063311546</v>
          </cell>
          <cell r="L69">
            <v>418.05878450691239</v>
          </cell>
        </row>
        <row r="70">
          <cell r="A70" t="str">
            <v>UNIDOS</v>
          </cell>
          <cell r="B70">
            <v>5888660</v>
          </cell>
          <cell r="C70">
            <v>6715538</v>
          </cell>
          <cell r="D70">
            <v>7645222</v>
          </cell>
          <cell r="E70">
            <v>8394786</v>
          </cell>
          <cell r="F70">
            <v>15084</v>
          </cell>
          <cell r="G70">
            <v>15418</v>
          </cell>
          <cell r="H70">
            <v>15642</v>
          </cell>
          <cell r="I70">
            <v>395.50406340251192</v>
          </cell>
          <cell r="J70">
            <v>445.20936091222489</v>
          </cell>
          <cell r="K70">
            <v>495.86340640809442</v>
          </cell>
          <cell r="L70">
            <v>536.68239355581125</v>
          </cell>
        </row>
        <row r="72">
          <cell r="A72" t="str">
            <v>TOTAL</v>
          </cell>
          <cell r="B72">
            <v>949905908</v>
          </cell>
          <cell r="C72">
            <v>1080564148</v>
          </cell>
          <cell r="D72">
            <v>1241516489</v>
          </cell>
          <cell r="E72">
            <v>1364315121</v>
          </cell>
          <cell r="F72">
            <v>3657886</v>
          </cell>
          <cell r="G72">
            <v>3763888</v>
          </cell>
          <cell r="H72">
            <v>3843099</v>
          </cell>
          <cell r="I72">
            <v>264.94564394583864</v>
          </cell>
          <cell r="J72">
            <v>295.40673164773312</v>
          </cell>
          <cell r="K72">
            <v>329.84947718954442</v>
          </cell>
          <cell r="L72">
            <v>355.00389685511612</v>
          </cell>
        </row>
        <row r="74">
          <cell r="I74" t="str">
            <v>PROMEDIO SISTEMA</v>
          </cell>
        </row>
      </sheetData>
      <sheetData sheetId="1" refreshError="1">
        <row r="4">
          <cell r="A4" t="str">
            <v>GRÁFICO N° 10.3.1</v>
          </cell>
        </row>
        <row r="37">
          <cell r="A37" t="str">
            <v>GRÁFICO N° 10.3.2.</v>
          </cell>
        </row>
        <row r="70">
          <cell r="A70" t="str">
            <v>GRÁFICO N° 10.3.3.</v>
          </cell>
        </row>
        <row r="104">
          <cell r="A104" t="str">
            <v>GRÁFICO N° 10.3.4.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abSelected="1" view="pageBreakPreview" zoomScale="110" zoomScaleSheetLayoutView="110" workbookViewId="0">
      <pane xSplit="2" ySplit="2" topLeftCell="C3" activePane="bottomRight" state="frozen"/>
      <selection pane="topRight" activeCell="C1" sqref="C1"/>
      <selection pane="bottomLeft" activeCell="A3" sqref="A3"/>
      <selection pane="bottomRight" activeCell="E3" sqref="E3"/>
    </sheetView>
  </sheetViews>
  <sheetFormatPr defaultColWidth="8.85546875" defaultRowHeight="15"/>
  <cols>
    <col min="1" max="1" width="15.5703125" style="66" customWidth="1"/>
    <col min="2" max="2" width="48" customWidth="1"/>
    <col min="3" max="3" width="14.42578125" customWidth="1"/>
    <col min="4" max="4" width="24.85546875" customWidth="1"/>
    <col min="5" max="5" width="81.140625" customWidth="1"/>
  </cols>
  <sheetData>
    <row r="1" spans="1:5" ht="18.75">
      <c r="A1" s="67" t="s">
        <v>241</v>
      </c>
      <c r="B1" s="63"/>
      <c r="C1" s="64"/>
      <c r="D1" s="64"/>
      <c r="E1" s="64"/>
    </row>
    <row r="2" spans="1:5" ht="13.5" customHeight="1">
      <c r="A2" s="65" t="s">
        <v>242</v>
      </c>
      <c r="B2" s="65" t="s">
        <v>243</v>
      </c>
      <c r="C2" s="65" t="s">
        <v>244</v>
      </c>
      <c r="D2" s="65" t="s">
        <v>245</v>
      </c>
      <c r="E2" s="65" t="s">
        <v>246</v>
      </c>
    </row>
    <row r="3" spans="1:5" s="69" customFormat="1" ht="81">
      <c r="A3" s="103" t="s">
        <v>248</v>
      </c>
      <c r="B3" s="84" t="s">
        <v>255</v>
      </c>
      <c r="C3" s="68" t="s">
        <v>247</v>
      </c>
      <c r="D3" s="68" t="s">
        <v>271</v>
      </c>
      <c r="E3" s="68" t="s">
        <v>257</v>
      </c>
    </row>
    <row r="4" spans="1:5" s="69" customFormat="1" ht="148.5">
      <c r="A4" s="103" t="s">
        <v>249</v>
      </c>
      <c r="B4" s="84" t="s">
        <v>256</v>
      </c>
      <c r="C4" s="68" t="s">
        <v>247</v>
      </c>
      <c r="D4" s="68" t="s">
        <v>250</v>
      </c>
      <c r="E4" s="68" t="s">
        <v>251</v>
      </c>
    </row>
  </sheetData>
  <hyperlinks>
    <hyperlink ref="B3" location="D.1!A1" display="Sectoral Average of Selected Items from Comprehensive Income and Financial Position of Listed Companies"/>
    <hyperlink ref="B4" location="D.2!A1" display="Selected Items from Comprehensive Income and Financial Position of Listed Companies"/>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7"/>
  <sheetViews>
    <sheetView view="pageBreakPreview" zoomScale="90" zoomScaleNormal="80" zoomScaleSheetLayoutView="90" workbookViewId="0">
      <pane xSplit="2" ySplit="5" topLeftCell="C12" activePane="bottomRight" state="frozen"/>
      <selection pane="topRight" activeCell="C1" sqref="C1"/>
      <selection pane="bottomLeft" activeCell="A6" sqref="A6"/>
      <selection pane="bottomRight" activeCell="C37" sqref="C37"/>
    </sheetView>
  </sheetViews>
  <sheetFormatPr defaultRowHeight="15"/>
  <cols>
    <col min="1" max="1" width="35.85546875" customWidth="1"/>
    <col min="2" max="2" width="11.28515625" style="66" customWidth="1"/>
    <col min="3" max="3" width="22" style="5" customWidth="1"/>
    <col min="4" max="5" width="16.5703125" style="5" bestFit="1" customWidth="1"/>
    <col min="6" max="6" width="10.140625" style="5" bestFit="1" customWidth="1"/>
    <col min="7" max="7" width="2.7109375" style="93" customWidth="1"/>
    <col min="8" max="8" width="19.42578125" style="5" bestFit="1" customWidth="1"/>
    <col min="9" max="9" width="19" style="5" bestFit="1" customWidth="1"/>
    <col min="10" max="11" width="16.5703125" style="5" bestFit="1" customWidth="1"/>
    <col min="12" max="12" width="17.28515625" style="5" bestFit="1" customWidth="1"/>
  </cols>
  <sheetData>
    <row r="1" spans="1:12" s="72" customFormat="1" ht="26.25" customHeight="1">
      <c r="A1" s="73" t="s">
        <v>252</v>
      </c>
      <c r="B1" s="95"/>
      <c r="C1" s="85"/>
      <c r="D1" s="85"/>
      <c r="E1" s="85"/>
      <c r="F1" s="85"/>
      <c r="G1" s="85"/>
      <c r="H1" s="85"/>
      <c r="I1" s="85"/>
      <c r="J1" s="86"/>
      <c r="K1" s="86"/>
      <c r="L1" s="87"/>
    </row>
    <row r="2" spans="1:12" s="72" customFormat="1" ht="17.25" thickBot="1">
      <c r="A2" s="83" t="s">
        <v>253</v>
      </c>
      <c r="B2" s="96"/>
      <c r="C2" s="88"/>
      <c r="D2" s="88"/>
      <c r="E2" s="88"/>
      <c r="F2" s="88"/>
      <c r="G2" s="88"/>
      <c r="H2" s="88"/>
      <c r="I2" s="88"/>
      <c r="J2" s="89"/>
      <c r="K2" s="89"/>
      <c r="L2" s="89"/>
    </row>
    <row r="3" spans="1:12" s="94" customFormat="1" ht="16.5" customHeight="1">
      <c r="A3" s="91"/>
      <c r="B3" s="97"/>
      <c r="C3" s="116" t="s">
        <v>10</v>
      </c>
      <c r="D3" s="116"/>
      <c r="E3" s="116"/>
      <c r="F3" s="116"/>
      <c r="G3" s="98"/>
      <c r="H3" s="117" t="s">
        <v>11</v>
      </c>
      <c r="I3" s="117"/>
      <c r="J3" s="117"/>
      <c r="K3" s="117"/>
      <c r="L3" s="117"/>
    </row>
    <row r="4" spans="1:12" s="90" customFormat="1" ht="38.25">
      <c r="A4" s="104" t="s">
        <v>258</v>
      </c>
      <c r="B4" s="105" t="s">
        <v>267</v>
      </c>
      <c r="C4" s="106" t="s">
        <v>269</v>
      </c>
      <c r="D4" s="106" t="s">
        <v>259</v>
      </c>
      <c r="E4" s="106" t="s">
        <v>260</v>
      </c>
      <c r="F4" s="106" t="s">
        <v>261</v>
      </c>
      <c r="G4" s="107"/>
      <c r="H4" s="106" t="s">
        <v>262</v>
      </c>
      <c r="I4" s="106" t="s">
        <v>263</v>
      </c>
      <c r="J4" s="106" t="s">
        <v>264</v>
      </c>
      <c r="K4" s="106" t="s">
        <v>265</v>
      </c>
      <c r="L4" s="106" t="s">
        <v>266</v>
      </c>
    </row>
    <row r="5" spans="1:12" ht="15.75">
      <c r="A5" s="108" t="s">
        <v>210</v>
      </c>
      <c r="B5" s="109"/>
      <c r="C5" s="110"/>
      <c r="D5" s="110"/>
      <c r="E5" s="110"/>
      <c r="F5" s="110"/>
      <c r="G5" s="111"/>
      <c r="H5" s="110"/>
      <c r="I5" s="110"/>
      <c r="J5" s="110"/>
      <c r="K5" s="110"/>
      <c r="L5" s="110"/>
    </row>
    <row r="6" spans="1:12" ht="15.75">
      <c r="A6" s="112" t="s">
        <v>226</v>
      </c>
      <c r="B6" s="113">
        <v>5</v>
      </c>
      <c r="C6" s="114">
        <v>1370281.27</v>
      </c>
      <c r="D6" s="114">
        <v>457161.766</v>
      </c>
      <c r="E6" s="114">
        <v>487904.56599999999</v>
      </c>
      <c r="F6" s="114">
        <v>49.552999999999997</v>
      </c>
      <c r="G6" s="111"/>
      <c r="H6" s="114">
        <v>16002966.6482</v>
      </c>
      <c r="I6" s="114">
        <v>6128676.9945999999</v>
      </c>
      <c r="J6" s="114">
        <v>627391.19999999995</v>
      </c>
      <c r="K6" s="114">
        <v>813843.33333333337</v>
      </c>
      <c r="L6" s="114">
        <v>9244145.9873999991</v>
      </c>
    </row>
    <row r="7" spans="1:12" ht="15.75">
      <c r="A7" s="112" t="s">
        <v>227</v>
      </c>
      <c r="B7" s="113">
        <v>4</v>
      </c>
      <c r="C7" s="114">
        <v>3561446.75</v>
      </c>
      <c r="D7" s="114">
        <v>-128069.5</v>
      </c>
      <c r="E7" s="114">
        <v>-156885.5</v>
      </c>
      <c r="F7" s="114">
        <v>-18.188284349080419</v>
      </c>
      <c r="G7" s="111"/>
      <c r="H7" s="114">
        <v>20480041</v>
      </c>
      <c r="I7" s="114">
        <v>7696549.5</v>
      </c>
      <c r="J7" s="114">
        <v>769239</v>
      </c>
      <c r="K7" s="114">
        <v>-196159</v>
      </c>
      <c r="L7" s="114">
        <v>11595185.5</v>
      </c>
    </row>
    <row r="8" spans="1:12" ht="15.75">
      <c r="A8" s="112" t="s">
        <v>228</v>
      </c>
      <c r="B8" s="113">
        <v>5</v>
      </c>
      <c r="C8" s="114">
        <v>4613483.0409999993</v>
      </c>
      <c r="D8" s="114">
        <v>1464543.5258000002</v>
      </c>
      <c r="E8" s="114">
        <v>1116568.9258000001</v>
      </c>
      <c r="F8" s="114">
        <v>117.8826</v>
      </c>
      <c r="G8" s="111"/>
      <c r="H8" s="114">
        <v>16830146.207999997</v>
      </c>
      <c r="I8" s="114">
        <v>6704021.6859999998</v>
      </c>
      <c r="J8" s="114">
        <v>627391.19999999995</v>
      </c>
      <c r="K8" s="114">
        <v>1917281</v>
      </c>
      <c r="L8" s="114">
        <v>5269828.1842</v>
      </c>
    </row>
    <row r="9" spans="1:12" ht="15.75">
      <c r="A9" s="112" t="s">
        <v>229</v>
      </c>
      <c r="B9" s="113">
        <v>4</v>
      </c>
      <c r="C9" s="114">
        <v>5035745.5940000005</v>
      </c>
      <c r="D9" s="114">
        <v>739458.86450000003</v>
      </c>
      <c r="E9" s="114">
        <v>645785.36450000003</v>
      </c>
      <c r="F9" s="114">
        <v>-6.445321250000001</v>
      </c>
      <c r="G9" s="111"/>
      <c r="H9" s="114">
        <v>7635517.2887500003</v>
      </c>
      <c r="I9" s="114">
        <v>3702400.429</v>
      </c>
      <c r="J9" s="114">
        <v>659239</v>
      </c>
      <c r="K9" s="114">
        <v>1442736</v>
      </c>
      <c r="L9" s="114">
        <v>3705664.0745000001</v>
      </c>
    </row>
    <row r="10" spans="1:12" ht="15.75">
      <c r="A10" s="112" t="s">
        <v>230</v>
      </c>
      <c r="B10" s="113">
        <v>4</v>
      </c>
      <c r="C10" s="114">
        <v>2235296.5</v>
      </c>
      <c r="D10" s="114">
        <v>843225.25</v>
      </c>
      <c r="E10" s="114">
        <v>733701.5</v>
      </c>
      <c r="F10" s="114">
        <v>42.842500000000001</v>
      </c>
      <c r="G10" s="111"/>
      <c r="H10" s="114">
        <v>22490201</v>
      </c>
      <c r="I10" s="114">
        <v>10389986.5</v>
      </c>
      <c r="J10" s="114">
        <v>769239</v>
      </c>
      <c r="K10" s="114">
        <v>733701.5</v>
      </c>
      <c r="L10" s="114">
        <v>11071146.25</v>
      </c>
    </row>
    <row r="11" spans="1:12" ht="15.75">
      <c r="A11" s="112" t="s">
        <v>231</v>
      </c>
      <c r="B11" s="113">
        <v>5</v>
      </c>
      <c r="C11" s="114">
        <v>4065886.358</v>
      </c>
      <c r="D11" s="114">
        <v>1587352.6425999999</v>
      </c>
      <c r="E11" s="114">
        <v>1297741.0425999998</v>
      </c>
      <c r="F11" s="114">
        <v>75.014600000000002</v>
      </c>
      <c r="G11" s="111"/>
      <c r="H11" s="114">
        <v>19111841.144400001</v>
      </c>
      <c r="I11" s="114">
        <v>8634345.2142000012</v>
      </c>
      <c r="J11" s="114">
        <v>627391.19999999995</v>
      </c>
      <c r="K11" s="114">
        <v>1624533</v>
      </c>
      <c r="L11" s="114">
        <v>9263626.4849999994</v>
      </c>
    </row>
    <row r="12" spans="1:12" ht="15.75">
      <c r="A12" s="112" t="s">
        <v>232</v>
      </c>
      <c r="B12" s="113">
        <v>5</v>
      </c>
      <c r="C12" s="114">
        <v>6273753.2640000004</v>
      </c>
      <c r="D12" s="114">
        <v>2940427.6225999999</v>
      </c>
      <c r="E12" s="114">
        <v>2160768.6225999999</v>
      </c>
      <c r="F12" s="114">
        <v>87.586600000000004</v>
      </c>
      <c r="G12" s="111"/>
      <c r="H12" s="114">
        <v>19942121.055799998</v>
      </c>
      <c r="I12" s="114">
        <v>8601858.5456000008</v>
      </c>
      <c r="J12" s="114">
        <v>627391.19999999995</v>
      </c>
      <c r="K12" s="114">
        <v>2704965.75</v>
      </c>
      <c r="L12" s="114">
        <v>9263894.5826000012</v>
      </c>
    </row>
    <row r="13" spans="1:12" ht="15.75">
      <c r="A13" s="112" t="s">
        <v>233</v>
      </c>
      <c r="B13" s="113">
        <v>4</v>
      </c>
      <c r="C13" s="114">
        <v>10450872</v>
      </c>
      <c r="D13" s="114">
        <v>9127415</v>
      </c>
      <c r="E13" s="114">
        <v>6487696</v>
      </c>
      <c r="F13" s="114">
        <v>126.4025</v>
      </c>
      <c r="G13" s="111"/>
      <c r="H13" s="114">
        <v>30075931.25</v>
      </c>
      <c r="I13" s="114">
        <v>11973279</v>
      </c>
      <c r="J13" s="114">
        <v>769238.75</v>
      </c>
      <c r="K13" s="114">
        <v>6753581</v>
      </c>
      <c r="L13" s="114">
        <v>9153747.5</v>
      </c>
    </row>
    <row r="14" spans="1:12" ht="15.75">
      <c r="A14" s="112" t="s">
        <v>234</v>
      </c>
      <c r="B14" s="113">
        <v>4</v>
      </c>
      <c r="C14" s="114">
        <v>4048672.75</v>
      </c>
      <c r="D14" s="114">
        <v>2087619</v>
      </c>
      <c r="E14" s="114">
        <v>1721605.5</v>
      </c>
      <c r="F14" s="114">
        <v>80.524999999999991</v>
      </c>
      <c r="G14" s="111"/>
      <c r="H14" s="114">
        <v>32503614.25</v>
      </c>
      <c r="I14" s="114">
        <v>12679381.25</v>
      </c>
      <c r="J14" s="114">
        <v>769239</v>
      </c>
      <c r="K14" s="114">
        <v>1721605.5</v>
      </c>
      <c r="L14" s="114">
        <v>12005225.25</v>
      </c>
    </row>
    <row r="15" spans="1:12" ht="15.75">
      <c r="A15" s="112" t="s">
        <v>236</v>
      </c>
      <c r="B15" s="113">
        <v>4</v>
      </c>
      <c r="C15" s="114">
        <v>6477913</v>
      </c>
      <c r="D15" s="114">
        <v>3750331.25</v>
      </c>
      <c r="E15" s="114">
        <v>2845800.5</v>
      </c>
      <c r="F15" s="114">
        <v>-1.7375000000000005</v>
      </c>
      <c r="G15" s="111"/>
      <c r="H15" s="114">
        <v>28533284.25</v>
      </c>
      <c r="I15" s="114">
        <v>4890828</v>
      </c>
      <c r="J15" s="114">
        <v>769239</v>
      </c>
      <c r="K15" s="114">
        <v>2845800.5</v>
      </c>
      <c r="L15" s="114">
        <v>12550393.25</v>
      </c>
    </row>
    <row r="16" spans="1:12" s="92" customFormat="1" ht="15.75">
      <c r="A16" s="108" t="s">
        <v>200</v>
      </c>
      <c r="B16" s="109"/>
      <c r="C16" s="110"/>
      <c r="D16" s="110"/>
      <c r="E16" s="110"/>
      <c r="F16" s="110"/>
      <c r="G16" s="111"/>
      <c r="H16" s="110"/>
      <c r="I16" s="110"/>
      <c r="J16" s="110"/>
      <c r="K16" s="110"/>
      <c r="L16" s="110"/>
    </row>
    <row r="17" spans="1:12" ht="15.75">
      <c r="A17" s="112" t="s">
        <v>226</v>
      </c>
      <c r="B17" s="113">
        <v>6</v>
      </c>
      <c r="C17" s="114">
        <v>6168544.333333333</v>
      </c>
      <c r="D17" s="114">
        <v>819647</v>
      </c>
      <c r="E17" s="114">
        <v>634504.15</v>
      </c>
      <c r="F17" s="114">
        <v>5.3213598367786634</v>
      </c>
      <c r="G17" s="111"/>
      <c r="H17" s="114">
        <v>61372762.333333336</v>
      </c>
      <c r="I17" s="114">
        <v>30614513.166666668</v>
      </c>
      <c r="J17" s="114">
        <v>3754296</v>
      </c>
      <c r="K17" s="114">
        <v>635202.81666666665</v>
      </c>
      <c r="L17" s="114">
        <v>24169434.333333332</v>
      </c>
    </row>
    <row r="18" spans="1:12" ht="15.75">
      <c r="A18" s="112" t="s">
        <v>227</v>
      </c>
      <c r="B18" s="113">
        <v>6</v>
      </c>
      <c r="C18" s="114">
        <v>12021174</v>
      </c>
      <c r="D18" s="114">
        <v>1539317</v>
      </c>
      <c r="E18" s="114">
        <v>1171646.6666666667</v>
      </c>
      <c r="F18" s="114">
        <v>-5.4799786008526468</v>
      </c>
      <c r="G18" s="111"/>
      <c r="H18" s="114">
        <v>62062191</v>
      </c>
      <c r="I18" s="114">
        <v>31586830.166666668</v>
      </c>
      <c r="J18" s="114">
        <v>3754296</v>
      </c>
      <c r="K18" s="114">
        <v>1171646.5</v>
      </c>
      <c r="L18" s="114">
        <v>24242402.166666668</v>
      </c>
    </row>
    <row r="19" spans="1:12" ht="15.75">
      <c r="A19" s="112" t="s">
        <v>228</v>
      </c>
      <c r="B19" s="113">
        <v>6</v>
      </c>
      <c r="C19" s="114">
        <v>17545136.5</v>
      </c>
      <c r="D19" s="114">
        <v>1883759.5</v>
      </c>
      <c r="E19" s="114">
        <v>1299370.8333333333</v>
      </c>
      <c r="F19" s="114">
        <v>-32.807959731240352</v>
      </c>
      <c r="G19" s="111"/>
      <c r="H19" s="114">
        <v>61485713.666666664</v>
      </c>
      <c r="I19" s="114">
        <v>31651628.666666668</v>
      </c>
      <c r="J19" s="114">
        <v>3754296</v>
      </c>
      <c r="K19" s="114">
        <v>1288809.6666666667</v>
      </c>
      <c r="L19" s="114">
        <v>24684227.666666668</v>
      </c>
    </row>
    <row r="20" spans="1:12" ht="15.75">
      <c r="A20" s="112" t="s">
        <v>229</v>
      </c>
      <c r="B20" s="113">
        <v>6</v>
      </c>
      <c r="C20" s="114">
        <v>26408769.666666668</v>
      </c>
      <c r="D20" s="114">
        <v>1257060.8333333333</v>
      </c>
      <c r="E20" s="114">
        <v>386662.33333333331</v>
      </c>
      <c r="F20" s="114">
        <v>-88.486666666666665</v>
      </c>
      <c r="G20" s="111"/>
      <c r="H20" s="114">
        <v>65732044.166666664</v>
      </c>
      <c r="I20" s="114">
        <v>36226771.166666664</v>
      </c>
      <c r="J20" s="114">
        <v>3754296</v>
      </c>
      <c r="K20" s="114">
        <v>315466</v>
      </c>
      <c r="L20" s="114">
        <v>26706796.166666668</v>
      </c>
    </row>
    <row r="21" spans="1:12" ht="15.75">
      <c r="A21" s="112" t="s">
        <v>230</v>
      </c>
      <c r="B21" s="113">
        <v>6</v>
      </c>
      <c r="C21" s="114">
        <v>6595928.4533333331</v>
      </c>
      <c r="D21" s="114">
        <v>590550.13833333331</v>
      </c>
      <c r="E21" s="114">
        <v>432233.79833333334</v>
      </c>
      <c r="F21" s="114">
        <v>10.723881922907738</v>
      </c>
      <c r="G21" s="111"/>
      <c r="H21" s="114">
        <v>66665646.666666664</v>
      </c>
      <c r="I21" s="114">
        <v>36607854.006666668</v>
      </c>
      <c r="J21" s="114">
        <v>3754296</v>
      </c>
      <c r="K21" s="114">
        <v>414179.13166666665</v>
      </c>
      <c r="L21" s="114">
        <v>26878948</v>
      </c>
    </row>
    <row r="22" spans="1:12" ht="15.75">
      <c r="A22" s="112" t="s">
        <v>231</v>
      </c>
      <c r="B22" s="113">
        <v>6</v>
      </c>
      <c r="C22" s="114">
        <v>13086406.118333334</v>
      </c>
      <c r="D22" s="114">
        <v>-1325820.6966666665</v>
      </c>
      <c r="E22" s="114">
        <v>-1692555.6966666665</v>
      </c>
      <c r="F22" s="114">
        <v>1.4213847867324365</v>
      </c>
      <c r="G22" s="111"/>
      <c r="H22" s="114">
        <v>66317964.61833334</v>
      </c>
      <c r="I22" s="114">
        <v>38761775.550000004</v>
      </c>
      <c r="J22" s="114">
        <v>3754296</v>
      </c>
      <c r="K22" s="114">
        <v>-1577215.3633333333</v>
      </c>
      <c r="L22" s="114">
        <v>27608440.400000002</v>
      </c>
    </row>
    <row r="23" spans="1:12" ht="15.75">
      <c r="A23" s="112" t="s">
        <v>232</v>
      </c>
      <c r="B23" s="113">
        <v>6</v>
      </c>
      <c r="C23" s="114">
        <v>20729044.699999999</v>
      </c>
      <c r="D23" s="114">
        <v>-1300296.3183333334</v>
      </c>
      <c r="E23" s="114">
        <v>-1838147.1516666666</v>
      </c>
      <c r="F23" s="114">
        <v>1.335984563657507</v>
      </c>
      <c r="G23" s="111"/>
      <c r="H23" s="114">
        <v>65853816.998333335</v>
      </c>
      <c r="I23" s="114">
        <v>40805634.053333335</v>
      </c>
      <c r="J23" s="114">
        <v>3915635.6666666665</v>
      </c>
      <c r="K23" s="114">
        <v>-1771647.3183333334</v>
      </c>
      <c r="L23" s="114">
        <v>28048094.038333338</v>
      </c>
    </row>
    <row r="24" spans="1:12" ht="15.75">
      <c r="A24" s="112" t="s">
        <v>233</v>
      </c>
      <c r="B24" s="113">
        <v>6</v>
      </c>
      <c r="C24" s="114">
        <v>30523559</v>
      </c>
      <c r="D24" s="114">
        <v>-480787.33333333331</v>
      </c>
      <c r="E24" s="114">
        <v>99250.833333333328</v>
      </c>
      <c r="F24" s="114">
        <v>23.806666666666668</v>
      </c>
      <c r="G24" s="111"/>
      <c r="H24" s="114">
        <v>71800977.166666672</v>
      </c>
      <c r="I24" s="114">
        <v>42041256.666666664</v>
      </c>
      <c r="J24" s="114">
        <v>3914881</v>
      </c>
      <c r="K24" s="114">
        <v>895606.66666666663</v>
      </c>
      <c r="L24" s="114">
        <v>29847944.666666668</v>
      </c>
    </row>
    <row r="25" spans="1:12" ht="15.75">
      <c r="A25" s="112" t="s">
        <v>234</v>
      </c>
      <c r="B25" s="113">
        <v>5</v>
      </c>
      <c r="C25" s="114">
        <v>9643291</v>
      </c>
      <c r="D25" s="114">
        <v>935772.21400000004</v>
      </c>
      <c r="E25" s="114">
        <v>855324.09400000016</v>
      </c>
      <c r="F25" s="114">
        <v>68.926770000000005</v>
      </c>
      <c r="G25" s="111"/>
      <c r="H25" s="114">
        <v>87067692.535999998</v>
      </c>
      <c r="I25" s="114">
        <v>52597757.498000003</v>
      </c>
      <c r="J25" s="114">
        <v>4658857.2</v>
      </c>
      <c r="K25" s="114">
        <v>977892.81400000001</v>
      </c>
      <c r="L25" s="114">
        <v>35485245.535999998</v>
      </c>
    </row>
    <row r="26" spans="1:12" ht="15.75">
      <c r="A26" s="112" t="s">
        <v>236</v>
      </c>
      <c r="B26" s="113">
        <v>4</v>
      </c>
      <c r="C26" s="114">
        <v>9212414.2624999993</v>
      </c>
      <c r="D26" s="114">
        <v>826504.85749999993</v>
      </c>
      <c r="E26" s="114">
        <v>785334.10749999993</v>
      </c>
      <c r="F26" s="114">
        <v>-7.2567999999999993</v>
      </c>
      <c r="G26" s="111"/>
      <c r="H26" s="114">
        <v>77877328</v>
      </c>
      <c r="I26" s="114">
        <v>51558016.712499999</v>
      </c>
      <c r="J26" s="114">
        <v>5541847.75</v>
      </c>
      <c r="K26" s="114">
        <v>1299278.3574999999</v>
      </c>
      <c r="L26" s="114">
        <v>38759925.920000002</v>
      </c>
    </row>
    <row r="27" spans="1:12" s="92" customFormat="1" ht="15.75">
      <c r="A27" s="108" t="s">
        <v>206</v>
      </c>
      <c r="B27" s="109"/>
      <c r="C27" s="110"/>
      <c r="D27" s="110"/>
      <c r="E27" s="110"/>
      <c r="F27" s="110"/>
      <c r="G27" s="111"/>
      <c r="H27" s="110"/>
      <c r="I27" s="110"/>
      <c r="J27" s="110"/>
      <c r="K27" s="110"/>
      <c r="L27" s="110"/>
    </row>
    <row r="28" spans="1:12" ht="15.75">
      <c r="A28" s="112" t="s">
        <v>226</v>
      </c>
      <c r="B28" s="113">
        <v>4</v>
      </c>
      <c r="C28" s="114">
        <v>11371833.5</v>
      </c>
      <c r="D28" s="114">
        <v>559224.75</v>
      </c>
      <c r="E28" s="114">
        <v>276584</v>
      </c>
      <c r="F28" s="114">
        <v>73.247500000000002</v>
      </c>
      <c r="G28" s="111"/>
      <c r="H28" s="114">
        <v>77368143</v>
      </c>
      <c r="I28" s="114">
        <v>61542257.75</v>
      </c>
      <c r="J28" s="114">
        <v>531208.33333333337</v>
      </c>
      <c r="K28" s="114">
        <v>386426.33333333331</v>
      </c>
      <c r="L28" s="114">
        <v>26528090.333333332</v>
      </c>
    </row>
    <row r="29" spans="1:12" ht="15.75">
      <c r="A29" s="112" t="s">
        <v>227</v>
      </c>
      <c r="B29" s="113">
        <v>3</v>
      </c>
      <c r="C29" s="114">
        <v>27827637</v>
      </c>
      <c r="D29" s="114">
        <v>1416239</v>
      </c>
      <c r="E29" s="114">
        <v>914760.66666666663</v>
      </c>
      <c r="F29" s="114">
        <v>68.963333333333324</v>
      </c>
      <c r="G29" s="111"/>
      <c r="H29" s="114">
        <v>102225915.33333333</v>
      </c>
      <c r="I29" s="114">
        <v>82480033</v>
      </c>
      <c r="J29" s="114">
        <v>531208.33333333337</v>
      </c>
      <c r="K29" s="114">
        <v>1441202.5</v>
      </c>
      <c r="L29" s="114">
        <v>26574577.333333332</v>
      </c>
    </row>
    <row r="30" spans="1:12" ht="15.75">
      <c r="A30" s="112" t="s">
        <v>228</v>
      </c>
      <c r="B30" s="113">
        <v>3</v>
      </c>
      <c r="C30" s="114">
        <v>39481037.666666664</v>
      </c>
      <c r="D30" s="114">
        <v>1732529.3333333333</v>
      </c>
      <c r="E30" s="114">
        <v>1006644.6666666666</v>
      </c>
      <c r="F30" s="114">
        <v>76.273333333333326</v>
      </c>
      <c r="G30" s="111"/>
      <c r="H30" s="114">
        <v>102943681.33333333</v>
      </c>
      <c r="I30" s="114">
        <v>83487883.666666672</v>
      </c>
      <c r="J30" s="114">
        <v>531208.33333333337</v>
      </c>
      <c r="K30" s="114">
        <v>1478987</v>
      </c>
      <c r="L30" s="114">
        <v>25032658.333333332</v>
      </c>
    </row>
    <row r="31" spans="1:12" ht="15.75">
      <c r="A31" s="112" t="s">
        <v>229</v>
      </c>
      <c r="B31" s="113">
        <v>5</v>
      </c>
      <c r="C31" s="114">
        <v>28739384.033799998</v>
      </c>
      <c r="D31" s="114">
        <v>1415825.3626000001</v>
      </c>
      <c r="E31" s="114">
        <v>653465.09279999998</v>
      </c>
      <c r="F31" s="114">
        <v>197.97</v>
      </c>
      <c r="G31" s="111"/>
      <c r="H31" s="114">
        <v>64864771.670000002</v>
      </c>
      <c r="I31" s="114">
        <v>52396783.1954</v>
      </c>
      <c r="J31" s="114">
        <v>404031.25</v>
      </c>
      <c r="K31" s="114">
        <v>607254.32675000001</v>
      </c>
      <c r="L31" s="114">
        <v>18066576.84175</v>
      </c>
    </row>
    <row r="32" spans="1:12" ht="15.75">
      <c r="A32" s="112" t="s">
        <v>230</v>
      </c>
      <c r="B32" s="113">
        <v>5</v>
      </c>
      <c r="C32" s="114">
        <v>7109469.0279999999</v>
      </c>
      <c r="D32" s="114">
        <v>352398.3124</v>
      </c>
      <c r="E32" s="114">
        <v>214196.91239999997</v>
      </c>
      <c r="F32" s="114">
        <v>51.103999999999999</v>
      </c>
      <c r="G32" s="111"/>
      <c r="H32" s="114">
        <v>65734459.525199994</v>
      </c>
      <c r="I32" s="114">
        <v>53061093.737999998</v>
      </c>
      <c r="J32" s="114">
        <v>404031.25</v>
      </c>
      <c r="K32" s="114">
        <v>269385.18733333336</v>
      </c>
      <c r="L32" s="114">
        <v>17945652.94125</v>
      </c>
    </row>
    <row r="33" spans="1:12" ht="15.75">
      <c r="A33" s="112" t="s">
        <v>231</v>
      </c>
      <c r="B33" s="113">
        <v>4</v>
      </c>
      <c r="C33" s="114">
        <v>12900777.4145</v>
      </c>
      <c r="D33" s="114">
        <v>115204.898</v>
      </c>
      <c r="E33" s="114">
        <v>59192.148000000001</v>
      </c>
      <c r="F33" s="114">
        <v>3.4025000000000003</v>
      </c>
      <c r="G33" s="111"/>
      <c r="H33" s="114">
        <v>80529889.914000005</v>
      </c>
      <c r="I33" s="114">
        <v>65964901.422499999</v>
      </c>
      <c r="J33" s="114">
        <v>404031.25</v>
      </c>
      <c r="K33" s="114">
        <v>57236.197333333337</v>
      </c>
      <c r="L33" s="114">
        <v>16682101.06325</v>
      </c>
    </row>
    <row r="34" spans="1:12" ht="15.75">
      <c r="A34" s="112" t="s">
        <v>232</v>
      </c>
      <c r="B34" s="113">
        <v>4</v>
      </c>
      <c r="C34" s="114">
        <v>25130499.544</v>
      </c>
      <c r="D34" s="114">
        <v>-343825.90625</v>
      </c>
      <c r="E34" s="114">
        <v>-791373.40625</v>
      </c>
      <c r="F34" s="114">
        <v>-61.967500000000001</v>
      </c>
      <c r="G34" s="111"/>
      <c r="H34" s="114">
        <v>81049846.359750003</v>
      </c>
      <c r="I34" s="114">
        <v>67335497.172499999</v>
      </c>
      <c r="J34" s="114">
        <v>404031.25</v>
      </c>
      <c r="K34" s="114">
        <v>-1094312.875</v>
      </c>
      <c r="L34" s="114">
        <v>16359682.123500001</v>
      </c>
    </row>
    <row r="35" spans="1:12" ht="15.75">
      <c r="A35" s="112" t="s">
        <v>233</v>
      </c>
      <c r="B35" s="113">
        <v>5</v>
      </c>
      <c r="C35" s="114">
        <v>30128079.738599997</v>
      </c>
      <c r="D35" s="114">
        <v>-341112.72279999999</v>
      </c>
      <c r="E35" s="114">
        <v>-769912.94979999994</v>
      </c>
      <c r="F35" s="114">
        <v>44.112000000000002</v>
      </c>
      <c r="G35" s="111"/>
      <c r="H35" s="114">
        <v>73230010.253800005</v>
      </c>
      <c r="I35" s="114">
        <v>55163189.306200005</v>
      </c>
      <c r="J35" s="114">
        <v>404031.25</v>
      </c>
      <c r="K35" s="114">
        <v>365116.09125000006</v>
      </c>
      <c r="L35" s="114">
        <v>12644836.412</v>
      </c>
    </row>
    <row r="36" spans="1:12" ht="15.75">
      <c r="A36" s="112" t="s">
        <v>234</v>
      </c>
      <c r="B36" s="113">
        <v>3</v>
      </c>
      <c r="C36" s="114">
        <v>12452304.333333334</v>
      </c>
      <c r="D36" s="114">
        <v>-381613.66666666669</v>
      </c>
      <c r="E36" s="114">
        <v>-531972</v>
      </c>
      <c r="F36" s="114">
        <v>-25.28</v>
      </c>
      <c r="G36" s="111"/>
      <c r="H36" s="114">
        <v>106935173</v>
      </c>
      <c r="I36" s="114">
        <v>87554880.333333328</v>
      </c>
      <c r="J36" s="114">
        <v>531208.33333333337</v>
      </c>
      <c r="K36" s="114">
        <v>-645839.5</v>
      </c>
      <c r="L36" s="114">
        <v>20237913</v>
      </c>
    </row>
    <row r="37" spans="1:12" ht="15.75">
      <c r="A37" s="112" t="s">
        <v>236</v>
      </c>
      <c r="B37" s="113">
        <v>3</v>
      </c>
      <c r="C37" s="114">
        <v>25052123.333333332</v>
      </c>
      <c r="D37" s="114">
        <v>-690803.33333333337</v>
      </c>
      <c r="E37" s="114">
        <v>-845409.33333333337</v>
      </c>
      <c r="F37" s="114">
        <v>-39.72</v>
      </c>
      <c r="G37" s="111"/>
      <c r="H37" s="114">
        <v>105492959</v>
      </c>
      <c r="I37" s="114">
        <v>86366894.666666672</v>
      </c>
      <c r="J37" s="114">
        <v>531208.33333333337</v>
      </c>
      <c r="K37" s="114">
        <v>-959806</v>
      </c>
      <c r="L37" s="114">
        <v>19689974.666666668</v>
      </c>
    </row>
    <row r="38" spans="1:12" s="92" customFormat="1" ht="15.75">
      <c r="A38" s="108" t="s">
        <v>199</v>
      </c>
      <c r="B38" s="109"/>
      <c r="C38" s="110"/>
      <c r="D38" s="110"/>
      <c r="E38" s="110"/>
      <c r="F38" s="110"/>
      <c r="G38" s="111"/>
      <c r="H38" s="110"/>
      <c r="I38" s="110"/>
      <c r="J38" s="110"/>
      <c r="K38" s="110"/>
      <c r="L38" s="110"/>
    </row>
    <row r="39" spans="1:12" ht="15.75">
      <c r="A39" s="112" t="s">
        <v>226</v>
      </c>
      <c r="B39" s="113">
        <v>17</v>
      </c>
      <c r="C39" s="114">
        <v>18877176.731529411</v>
      </c>
      <c r="D39" s="114">
        <v>1644078.6705294119</v>
      </c>
      <c r="E39" s="114">
        <v>1169034.509764706</v>
      </c>
      <c r="F39" s="114">
        <v>63.806977716970721</v>
      </c>
      <c r="G39" s="111"/>
      <c r="H39" s="114">
        <v>85274787.007470578</v>
      </c>
      <c r="I39" s="114">
        <v>52801523.854117647</v>
      </c>
      <c r="J39" s="114">
        <v>1838656.2352941176</v>
      </c>
      <c r="K39" s="114">
        <v>1116943.8973846154</v>
      </c>
      <c r="L39" s="114">
        <v>48973950.437882356</v>
      </c>
    </row>
    <row r="40" spans="1:12" ht="15.75">
      <c r="A40" s="112" t="s">
        <v>227</v>
      </c>
      <c r="B40" s="113">
        <v>19</v>
      </c>
      <c r="C40" s="114">
        <v>36180566.125315793</v>
      </c>
      <c r="D40" s="114">
        <v>4124080.0228421055</v>
      </c>
      <c r="E40" s="114">
        <v>3218585.1032631579</v>
      </c>
      <c r="F40" s="114">
        <v>153.12356497287928</v>
      </c>
      <c r="G40" s="111"/>
      <c r="H40" s="114">
        <v>76466269.944052637</v>
      </c>
      <c r="I40" s="114">
        <v>47698245.580684207</v>
      </c>
      <c r="J40" s="114">
        <v>1791965.2105263157</v>
      </c>
      <c r="K40" s="114">
        <v>4066445.9968333333</v>
      </c>
      <c r="L40" s="114">
        <v>44344836.597684205</v>
      </c>
    </row>
    <row r="41" spans="1:12" ht="15.75">
      <c r="A41" s="112" t="s">
        <v>228</v>
      </c>
      <c r="B41" s="113">
        <v>19</v>
      </c>
      <c r="C41" s="114">
        <v>54758836.362631582</v>
      </c>
      <c r="D41" s="114">
        <v>5577067.9407894732</v>
      </c>
      <c r="E41" s="114">
        <v>4189005.5491052628</v>
      </c>
      <c r="F41" s="114">
        <v>223.08139734640616</v>
      </c>
      <c r="G41" s="111"/>
      <c r="H41" s="114">
        <v>76461666.018052623</v>
      </c>
      <c r="I41" s="114">
        <v>47366634.208842106</v>
      </c>
      <c r="J41" s="114">
        <v>1792675.7368421052</v>
      </c>
      <c r="K41" s="114">
        <v>4498772.264076923</v>
      </c>
      <c r="L41" s="114">
        <v>44795268.913631581</v>
      </c>
    </row>
    <row r="42" spans="1:12" ht="15.75">
      <c r="A42" s="112" t="s">
        <v>229</v>
      </c>
      <c r="B42" s="113">
        <v>18</v>
      </c>
      <c r="C42" s="114">
        <v>76936532.153500006</v>
      </c>
      <c r="D42" s="114">
        <v>7393224.6849999996</v>
      </c>
      <c r="E42" s="114">
        <v>5355214.7065555556</v>
      </c>
      <c r="F42" s="114">
        <v>320.32704493087829</v>
      </c>
      <c r="G42" s="111"/>
      <c r="H42" s="114">
        <v>80696617.432833329</v>
      </c>
      <c r="I42" s="114">
        <v>50529720.107388884</v>
      </c>
      <c r="J42" s="114">
        <v>1759700.1666666667</v>
      </c>
      <c r="K42" s="114">
        <v>5359230.8838333338</v>
      </c>
      <c r="L42" s="114">
        <v>47047982.810666665</v>
      </c>
    </row>
    <row r="43" spans="1:12" ht="15.75">
      <c r="A43" s="112" t="s">
        <v>230</v>
      </c>
      <c r="B43" s="113">
        <v>17</v>
      </c>
      <c r="C43" s="114">
        <v>28824099.662176471</v>
      </c>
      <c r="D43" s="114">
        <v>2668182.3755294122</v>
      </c>
      <c r="E43" s="114">
        <v>1979523.1172352941</v>
      </c>
      <c r="F43" s="114">
        <v>94.502614637670703</v>
      </c>
      <c r="G43" s="111"/>
      <c r="H43" s="114">
        <v>94462326.212294117</v>
      </c>
      <c r="I43" s="114">
        <v>59662552.19158823</v>
      </c>
      <c r="J43" s="114">
        <v>1857964.9411764706</v>
      </c>
      <c r="K43" s="114">
        <v>2759125.7686923076</v>
      </c>
      <c r="L43" s="114">
        <v>50220313.774352945</v>
      </c>
    </row>
    <row r="44" spans="1:12" ht="15.75">
      <c r="A44" s="112" t="s">
        <v>231</v>
      </c>
      <c r="B44" s="113">
        <v>18</v>
      </c>
      <c r="C44" s="114">
        <v>46372873.55538889</v>
      </c>
      <c r="D44" s="114">
        <v>2394486.3741111108</v>
      </c>
      <c r="E44" s="114">
        <v>1617791.6996666668</v>
      </c>
      <c r="F44" s="114">
        <v>16.172411262246943</v>
      </c>
      <c r="G44" s="111"/>
      <c r="H44" s="114">
        <v>94423532.271944448</v>
      </c>
      <c r="I44" s="114">
        <v>63607141.532888889</v>
      </c>
      <c r="J44" s="114">
        <v>1759694.6666666667</v>
      </c>
      <c r="K44" s="114">
        <v>2934934.7812727275</v>
      </c>
      <c r="L44" s="114">
        <v>49122444.162111111</v>
      </c>
    </row>
    <row r="45" spans="1:12" ht="15.75">
      <c r="A45" s="112" t="s">
        <v>232</v>
      </c>
      <c r="B45" s="113">
        <v>18</v>
      </c>
      <c r="C45" s="114">
        <v>70282165.372444451</v>
      </c>
      <c r="D45" s="114">
        <v>3650669.0438333335</v>
      </c>
      <c r="E45" s="114">
        <v>2335036.5226666667</v>
      </c>
      <c r="F45" s="114">
        <v>14.962683339272729</v>
      </c>
      <c r="G45" s="111"/>
      <c r="H45" s="114">
        <v>99268211.725333333</v>
      </c>
      <c r="I45" s="114">
        <v>67829068.66327779</v>
      </c>
      <c r="J45" s="114">
        <v>1760519.6666666667</v>
      </c>
      <c r="K45" s="114">
        <v>3764563.034</v>
      </c>
      <c r="L45" s="114">
        <v>49332527.573333338</v>
      </c>
    </row>
    <row r="46" spans="1:12" ht="15.75">
      <c r="A46" s="112" t="s">
        <v>233</v>
      </c>
      <c r="B46" s="113">
        <v>18</v>
      </c>
      <c r="C46" s="114">
        <v>86539588.071555555</v>
      </c>
      <c r="D46" s="114">
        <v>6165973.946111111</v>
      </c>
      <c r="E46" s="114">
        <v>4415178.3752222229</v>
      </c>
      <c r="F46" s="114">
        <v>158.60495312524529</v>
      </c>
      <c r="G46" s="111"/>
      <c r="H46" s="114">
        <v>93105390.996222228</v>
      </c>
      <c r="I46" s="114">
        <v>62094102.579722218</v>
      </c>
      <c r="J46" s="114">
        <v>1760519.6666666667</v>
      </c>
      <c r="K46" s="114">
        <v>4463874.9534999998</v>
      </c>
      <c r="L46" s="114">
        <v>47304768.770888887</v>
      </c>
    </row>
    <row r="47" spans="1:12" ht="15.75">
      <c r="A47" s="112" t="s">
        <v>234</v>
      </c>
      <c r="B47" s="113">
        <v>11</v>
      </c>
      <c r="C47" s="114">
        <v>22484096.90909091</v>
      </c>
      <c r="D47" s="114">
        <v>2602492.9090909092</v>
      </c>
      <c r="E47" s="114">
        <v>1614898.2727272727</v>
      </c>
      <c r="F47" s="114">
        <v>97.692949638312527</v>
      </c>
      <c r="G47" s="111"/>
      <c r="H47" s="114">
        <v>81393731.181818187</v>
      </c>
      <c r="I47" s="114">
        <v>57910090.636363633</v>
      </c>
      <c r="J47" s="114">
        <v>2089824.0909090908</v>
      </c>
      <c r="K47" s="114">
        <v>2450893.875</v>
      </c>
      <c r="L47" s="114">
        <v>34732646.81818182</v>
      </c>
    </row>
    <row r="48" spans="1:12" ht="15.75">
      <c r="A48" s="112" t="s">
        <v>236</v>
      </c>
      <c r="B48" s="113">
        <v>10</v>
      </c>
      <c r="C48" s="114">
        <v>61530678.790400006</v>
      </c>
      <c r="D48" s="114">
        <v>8539933.8900000006</v>
      </c>
      <c r="E48" s="114">
        <v>6219039.2642000001</v>
      </c>
      <c r="F48" s="114">
        <v>307.199299630609</v>
      </c>
      <c r="G48" s="111"/>
      <c r="H48" s="114">
        <v>152431198.98980001</v>
      </c>
      <c r="I48" s="114">
        <v>100035693.57690001</v>
      </c>
      <c r="J48" s="114">
        <v>2202240.6</v>
      </c>
      <c r="K48" s="114">
        <v>6010575.0802500006</v>
      </c>
      <c r="L48" s="114">
        <v>60680892.815700009</v>
      </c>
    </row>
    <row r="49" spans="1:12" s="92" customFormat="1" ht="15.75">
      <c r="A49" s="108" t="s">
        <v>203</v>
      </c>
      <c r="B49" s="109"/>
      <c r="C49" s="110"/>
      <c r="D49" s="110"/>
      <c r="E49" s="110"/>
      <c r="F49" s="110"/>
      <c r="G49" s="111"/>
      <c r="H49" s="110"/>
      <c r="I49" s="110"/>
      <c r="J49" s="110"/>
      <c r="K49" s="110"/>
      <c r="L49" s="110"/>
    </row>
    <row r="50" spans="1:12" ht="15.75">
      <c r="A50" s="112" t="s">
        <v>226</v>
      </c>
      <c r="B50" s="113">
        <v>17</v>
      </c>
      <c r="C50" s="114">
        <v>53050001.597588234</v>
      </c>
      <c r="D50" s="114">
        <v>11753160.465235293</v>
      </c>
      <c r="E50" s="114">
        <v>9918475.7903529406</v>
      </c>
      <c r="F50" s="114">
        <v>58.124048346198805</v>
      </c>
      <c r="G50" s="111"/>
      <c r="H50" s="114">
        <v>1762367614.6446471</v>
      </c>
      <c r="I50" s="114">
        <v>1540697300.9269412</v>
      </c>
      <c r="J50" s="114">
        <v>52106543.088235296</v>
      </c>
      <c r="K50" s="114">
        <v>5551675.202117647</v>
      </c>
      <c r="L50" s="114">
        <v>51770196.452176474</v>
      </c>
    </row>
    <row r="51" spans="1:12" ht="15.75">
      <c r="A51" s="112" t="s">
        <v>227</v>
      </c>
      <c r="B51" s="113">
        <v>17</v>
      </c>
      <c r="C51" s="114">
        <v>108143679.44135295</v>
      </c>
      <c r="D51" s="114">
        <v>23756524.619294118</v>
      </c>
      <c r="E51" s="114">
        <v>19221067.821705882</v>
      </c>
      <c r="F51" s="114">
        <v>80.434154003568452</v>
      </c>
      <c r="G51" s="111"/>
      <c r="H51" s="114">
        <v>1704668226.8821766</v>
      </c>
      <c r="I51" s="114">
        <v>1538885509.7409999</v>
      </c>
      <c r="J51" s="114">
        <v>52324227.852941178</v>
      </c>
      <c r="K51" s="114">
        <v>17002777.586411763</v>
      </c>
      <c r="L51" s="114">
        <v>51886280.181470588</v>
      </c>
    </row>
    <row r="52" spans="1:12" ht="15.75">
      <c r="A52" s="112" t="s">
        <v>228</v>
      </c>
      <c r="B52" s="113">
        <v>17</v>
      </c>
      <c r="C52" s="114">
        <v>160646183.41264707</v>
      </c>
      <c r="D52" s="114">
        <v>32244292.816588234</v>
      </c>
      <c r="E52" s="114">
        <v>26408952.636294119</v>
      </c>
      <c r="F52" s="114">
        <v>101.97772677722111</v>
      </c>
      <c r="G52" s="111"/>
      <c r="H52" s="114">
        <v>1680338090.8080001</v>
      </c>
      <c r="I52" s="114">
        <v>1506599749.0875294</v>
      </c>
      <c r="J52" s="114">
        <v>52502024.323529415</v>
      </c>
      <c r="K52" s="114">
        <v>24115625.106882356</v>
      </c>
      <c r="L52" s="114">
        <v>53310930.384352937</v>
      </c>
    </row>
    <row r="53" spans="1:12" ht="15.75">
      <c r="A53" s="112" t="s">
        <v>229</v>
      </c>
      <c r="B53" s="113">
        <v>17</v>
      </c>
      <c r="C53" s="114">
        <v>212403505.21341178</v>
      </c>
      <c r="D53" s="114">
        <v>29365438.065647058</v>
      </c>
      <c r="E53" s="114">
        <v>23685374.994117647</v>
      </c>
      <c r="F53" s="114">
        <v>82.712636018747816</v>
      </c>
      <c r="G53" s="111"/>
      <c r="H53" s="114">
        <v>1749255023.6615295</v>
      </c>
      <c r="I53" s="114">
        <v>1510505205.7596471</v>
      </c>
      <c r="J53" s="114">
        <v>53080504.617647059</v>
      </c>
      <c r="K53" s="114">
        <v>25470098.817647059</v>
      </c>
      <c r="L53" s="114">
        <v>54405653.067647055</v>
      </c>
    </row>
    <row r="54" spans="1:12" ht="15.75">
      <c r="A54" s="112" t="s">
        <v>230</v>
      </c>
      <c r="B54" s="113">
        <v>16</v>
      </c>
      <c r="C54" s="114">
        <v>50689762.712437496</v>
      </c>
      <c r="D54" s="114">
        <v>10997252.041187499</v>
      </c>
      <c r="E54" s="114">
        <v>9417376.5038124993</v>
      </c>
      <c r="F54" s="114">
        <v>32.01611690777527</v>
      </c>
      <c r="G54" s="111"/>
      <c r="H54" s="114">
        <v>1808393909.2878752</v>
      </c>
      <c r="I54" s="114">
        <v>1555744713.325875</v>
      </c>
      <c r="J54" s="114">
        <v>55964286.15625</v>
      </c>
      <c r="K54" s="114">
        <v>6410759.5663125003</v>
      </c>
      <c r="L54" s="114">
        <v>54148500.687250003</v>
      </c>
    </row>
    <row r="55" spans="1:12" ht="15.75">
      <c r="A55" s="112" t="s">
        <v>231</v>
      </c>
      <c r="B55" s="113">
        <v>16</v>
      </c>
      <c r="C55" s="114">
        <v>111999818.51550001</v>
      </c>
      <c r="D55" s="114">
        <v>24884404.160187498</v>
      </c>
      <c r="E55" s="114">
        <v>19956143.068374999</v>
      </c>
      <c r="F55" s="114">
        <v>81.890625</v>
      </c>
      <c r="G55" s="111"/>
      <c r="H55" s="114">
        <v>2088283108.424875</v>
      </c>
      <c r="I55" s="114">
        <v>1817877946.9606876</v>
      </c>
      <c r="J55" s="114">
        <v>55984806.989624999</v>
      </c>
      <c r="K55" s="114">
        <v>21931437.672933333</v>
      </c>
      <c r="L55" s="114">
        <v>58386343.707375005</v>
      </c>
    </row>
    <row r="56" spans="1:12" ht="15.75">
      <c r="A56" s="112" t="s">
        <v>232</v>
      </c>
      <c r="B56" s="113">
        <v>16</v>
      </c>
      <c r="C56" s="114">
        <v>180796781.45587498</v>
      </c>
      <c r="D56" s="114">
        <v>37515653.890000001</v>
      </c>
      <c r="E56" s="114">
        <v>30855366.241750002</v>
      </c>
      <c r="F56" s="114">
        <v>115.53062499999999</v>
      </c>
      <c r="G56" s="111"/>
      <c r="H56" s="114">
        <v>2189859193.4303751</v>
      </c>
      <c r="I56" s="114">
        <v>1906788966.4803126</v>
      </c>
      <c r="J56" s="114">
        <v>55984806.989624999</v>
      </c>
      <c r="K56" s="114">
        <v>33413848.05786667</v>
      </c>
      <c r="L56" s="114">
        <v>60063395.542999998</v>
      </c>
    </row>
    <row r="57" spans="1:12" ht="15.75">
      <c r="A57" s="112" t="s">
        <v>233</v>
      </c>
      <c r="B57" s="113">
        <v>16</v>
      </c>
      <c r="C57" s="114">
        <v>251059187.25</v>
      </c>
      <c r="D57" s="114">
        <v>36850487.8125</v>
      </c>
      <c r="E57" s="114">
        <v>28014068.5625</v>
      </c>
      <c r="F57" s="114">
        <v>102.41875</v>
      </c>
      <c r="G57" s="111"/>
      <c r="H57" s="114">
        <v>2155939111.5</v>
      </c>
      <c r="I57" s="114">
        <v>1874797849.0625</v>
      </c>
      <c r="J57" s="114">
        <v>58191646.3125</v>
      </c>
      <c r="K57" s="114">
        <v>28427788.533333335</v>
      </c>
      <c r="L57" s="114">
        <v>62481669.75</v>
      </c>
    </row>
    <row r="58" spans="1:12" ht="15.75">
      <c r="A58" s="112" t="s">
        <v>234</v>
      </c>
      <c r="B58" s="113">
        <v>17</v>
      </c>
      <c r="C58" s="114">
        <v>63138000.375</v>
      </c>
      <c r="D58" s="114">
        <v>13764567.577470588</v>
      </c>
      <c r="E58" s="114">
        <v>11602304.545411766</v>
      </c>
      <c r="F58" s="114">
        <v>47.303529411764707</v>
      </c>
      <c r="G58" s="111"/>
      <c r="H58" s="114">
        <v>2089068544.9783533</v>
      </c>
      <c r="I58" s="114">
        <v>1802918617.1814117</v>
      </c>
      <c r="J58" s="114">
        <v>54973405.275764704</v>
      </c>
      <c r="K58" s="114">
        <v>12428682.310117647</v>
      </c>
      <c r="L58" s="114">
        <v>59247105.655823529</v>
      </c>
    </row>
    <row r="59" spans="1:12" ht="15.75">
      <c r="A59" s="112" t="s">
        <v>236</v>
      </c>
      <c r="B59" s="113">
        <v>9</v>
      </c>
      <c r="C59" s="114">
        <v>55891788.888888888</v>
      </c>
      <c r="D59" s="114">
        <v>5202608.111111111</v>
      </c>
      <c r="E59" s="114">
        <v>4388804.888888889</v>
      </c>
      <c r="F59" s="114">
        <v>19.726666666666674</v>
      </c>
      <c r="G59" s="111"/>
      <c r="H59" s="114">
        <v>1262191934.2222223</v>
      </c>
      <c r="I59" s="114">
        <v>1087955141.1111112</v>
      </c>
      <c r="J59" s="114">
        <v>55126211.666666664</v>
      </c>
      <c r="K59" s="114">
        <v>5794782.666666667</v>
      </c>
      <c r="L59" s="114">
        <v>33190320.333333332</v>
      </c>
    </row>
    <row r="60" spans="1:12" s="92" customFormat="1" ht="15.75">
      <c r="A60" s="108" t="s">
        <v>204</v>
      </c>
      <c r="B60" s="109"/>
      <c r="C60" s="110"/>
      <c r="D60" s="110"/>
      <c r="E60" s="110"/>
      <c r="F60" s="110"/>
      <c r="G60" s="111"/>
      <c r="H60" s="110"/>
      <c r="I60" s="110"/>
      <c r="J60" s="110"/>
      <c r="K60" s="110"/>
      <c r="L60" s="110"/>
    </row>
    <row r="61" spans="1:12" ht="15.75">
      <c r="A61" s="112" t="s">
        <v>226</v>
      </c>
      <c r="B61" s="113">
        <v>23</v>
      </c>
      <c r="C61" s="114">
        <v>2233991.5242608697</v>
      </c>
      <c r="D61" s="114">
        <v>488497.2892608695</v>
      </c>
      <c r="E61" s="114">
        <v>391191.0086086957</v>
      </c>
      <c r="F61" s="114">
        <v>7.1945567596347111</v>
      </c>
      <c r="G61" s="111"/>
      <c r="H61" s="114">
        <v>20157699.618043479</v>
      </c>
      <c r="I61" s="114">
        <v>11486214.538130434</v>
      </c>
      <c r="J61" s="114">
        <v>4059336.7970869569</v>
      </c>
      <c r="K61" s="114">
        <v>431814.93947619043</v>
      </c>
      <c r="L61" s="114">
        <v>1657182.6970434785</v>
      </c>
    </row>
    <row r="62" spans="1:12" ht="15.75">
      <c r="A62" s="112" t="s">
        <v>227</v>
      </c>
      <c r="B62" s="113">
        <v>24</v>
      </c>
      <c r="C62" s="114">
        <v>4228032.0735833338</v>
      </c>
      <c r="D62" s="114">
        <v>622598.73950000003</v>
      </c>
      <c r="E62" s="114">
        <v>511403.77341666672</v>
      </c>
      <c r="F62" s="114">
        <v>6.0798148534963738</v>
      </c>
      <c r="G62" s="111"/>
      <c r="H62" s="114">
        <v>19933896.335333332</v>
      </c>
      <c r="I62" s="114">
        <v>11784845.002333334</v>
      </c>
      <c r="J62" s="114">
        <v>4014578.8888750002</v>
      </c>
      <c r="K62" s="114">
        <v>599173.7649565218</v>
      </c>
      <c r="L62" s="114">
        <v>1867818.5469166667</v>
      </c>
    </row>
    <row r="63" spans="1:12" ht="15.75">
      <c r="A63" s="112" t="s">
        <v>228</v>
      </c>
      <c r="B63" s="113">
        <v>25</v>
      </c>
      <c r="C63" s="114">
        <v>5917656.0082799997</v>
      </c>
      <c r="D63" s="114">
        <v>786246.40183999995</v>
      </c>
      <c r="E63" s="114">
        <v>595183.56844000006</v>
      </c>
      <c r="F63" s="114">
        <v>6.5545154959796044</v>
      </c>
      <c r="G63" s="111"/>
      <c r="H63" s="114">
        <v>19582181.346840002</v>
      </c>
      <c r="I63" s="114">
        <v>11486703.451640001</v>
      </c>
      <c r="J63" s="114">
        <v>3922742.3333200002</v>
      </c>
      <c r="K63" s="114">
        <v>599775.10017391306</v>
      </c>
      <c r="L63" s="114">
        <v>1809356.87528</v>
      </c>
    </row>
    <row r="64" spans="1:12" ht="15.75">
      <c r="A64" s="112" t="s">
        <v>229</v>
      </c>
      <c r="B64" s="113">
        <v>24</v>
      </c>
      <c r="C64" s="114">
        <v>8086187.4154583327</v>
      </c>
      <c r="D64" s="114">
        <v>583083.75295833324</v>
      </c>
      <c r="E64" s="114">
        <v>354026.65375</v>
      </c>
      <c r="F64" s="114">
        <v>4.2694308386412336</v>
      </c>
      <c r="G64" s="111"/>
      <c r="H64" s="114">
        <v>21788084.354874998</v>
      </c>
      <c r="I64" s="114">
        <v>13752292.371416666</v>
      </c>
      <c r="J64" s="114">
        <v>4259014.0555416672</v>
      </c>
      <c r="K64" s="114">
        <v>220456.84652173912</v>
      </c>
      <c r="L64" s="114">
        <v>2116065.36075</v>
      </c>
    </row>
    <row r="65" spans="1:12" ht="15.75">
      <c r="A65" s="112" t="s">
        <v>230</v>
      </c>
      <c r="B65" s="113">
        <v>22</v>
      </c>
      <c r="C65" s="114">
        <v>2397047.8420454543</v>
      </c>
      <c r="D65" s="114">
        <v>484248.84645454545</v>
      </c>
      <c r="E65" s="114">
        <v>390807.28377272724</v>
      </c>
      <c r="F65" s="114">
        <v>5.7597844322738379</v>
      </c>
      <c r="G65" s="111"/>
      <c r="H65" s="114">
        <v>22165124.1215</v>
      </c>
      <c r="I65" s="114">
        <v>13439765.603090907</v>
      </c>
      <c r="J65" s="114">
        <v>3884279.9696818185</v>
      </c>
      <c r="K65" s="114">
        <v>263402.86215</v>
      </c>
      <c r="L65" s="114">
        <v>2003926.7963636362</v>
      </c>
    </row>
    <row r="66" spans="1:12" ht="15.75">
      <c r="A66" s="112" t="s">
        <v>231</v>
      </c>
      <c r="B66" s="113">
        <v>21</v>
      </c>
      <c r="C66" s="114">
        <v>4417005.0079999994</v>
      </c>
      <c r="D66" s="114">
        <v>701938.03219047619</v>
      </c>
      <c r="E66" s="114">
        <v>376164.68523809529</v>
      </c>
      <c r="F66" s="114">
        <v>4.5798768968934862</v>
      </c>
      <c r="G66" s="111"/>
      <c r="H66" s="114">
        <v>23183836.956476189</v>
      </c>
      <c r="I66" s="114">
        <v>14467679.785523809</v>
      </c>
      <c r="J66" s="114">
        <v>3884972.0158571429</v>
      </c>
      <c r="K66" s="114">
        <v>435600.41511111119</v>
      </c>
      <c r="L66" s="114">
        <v>2071478.9150000003</v>
      </c>
    </row>
    <row r="67" spans="1:12" ht="15.75">
      <c r="A67" s="112" t="s">
        <v>232</v>
      </c>
      <c r="B67" s="113">
        <v>23</v>
      </c>
      <c r="C67" s="114">
        <v>6365533.1508695651</v>
      </c>
      <c r="D67" s="114">
        <v>903499.31834782613</v>
      </c>
      <c r="E67" s="114">
        <v>636068.3094347826</v>
      </c>
      <c r="F67" s="114">
        <v>6.7725682641399603</v>
      </c>
      <c r="G67" s="111"/>
      <c r="H67" s="114">
        <v>23127115.23795652</v>
      </c>
      <c r="I67" s="114">
        <v>14402868.666000001</v>
      </c>
      <c r="J67" s="114">
        <v>3859688.0144782611</v>
      </c>
      <c r="K67" s="114">
        <v>621161.98329999996</v>
      </c>
      <c r="L67" s="114">
        <v>2024090.4296086954</v>
      </c>
    </row>
    <row r="68" spans="1:12" ht="15.75">
      <c r="A68" s="112" t="s">
        <v>233</v>
      </c>
      <c r="B68" s="113">
        <v>23</v>
      </c>
      <c r="C68" s="114">
        <v>10238496.26347826</v>
      </c>
      <c r="D68" s="114">
        <v>1375189.3533478263</v>
      </c>
      <c r="E68" s="114">
        <v>953880.55839130445</v>
      </c>
      <c r="F68" s="114">
        <v>12.302771616608903</v>
      </c>
      <c r="G68" s="111"/>
      <c r="H68" s="114">
        <v>25800612.016086958</v>
      </c>
      <c r="I68" s="114">
        <v>16160330.159173913</v>
      </c>
      <c r="J68" s="114">
        <v>4494076.4347826084</v>
      </c>
      <c r="K68" s="114">
        <v>746134.27013636369</v>
      </c>
      <c r="L68" s="114">
        <v>2547629.1141739129</v>
      </c>
    </row>
    <row r="69" spans="1:12" ht="15.75">
      <c r="A69" s="112" t="s">
        <v>234</v>
      </c>
      <c r="B69" s="113">
        <v>23</v>
      </c>
      <c r="C69" s="114">
        <v>2599063.5920869564</v>
      </c>
      <c r="D69" s="114">
        <v>427839.16652173916</v>
      </c>
      <c r="E69" s="114">
        <v>323897.36360869562</v>
      </c>
      <c r="F69" s="114">
        <v>3.9058645426264458</v>
      </c>
      <c r="G69" s="111"/>
      <c r="H69" s="114">
        <v>25616068.027521741</v>
      </c>
      <c r="I69" s="114">
        <v>16023931.869347826</v>
      </c>
      <c r="J69" s="114">
        <v>4481404.9709999999</v>
      </c>
      <c r="K69" s="114">
        <v>278155.97104545456</v>
      </c>
      <c r="L69" s="114">
        <v>2420793.3950434783</v>
      </c>
    </row>
    <row r="70" spans="1:12" ht="15.75">
      <c r="A70" s="112" t="s">
        <v>236</v>
      </c>
      <c r="B70" s="113">
        <v>23</v>
      </c>
      <c r="C70" s="114">
        <v>4961752.7639999995</v>
      </c>
      <c r="D70" s="114">
        <v>799263.23291304347</v>
      </c>
      <c r="E70" s="114">
        <v>626890.52647826087</v>
      </c>
      <c r="F70" s="114">
        <v>8.487623579178921</v>
      </c>
      <c r="G70" s="111"/>
      <c r="H70" s="114">
        <v>26057437.987999998</v>
      </c>
      <c r="I70" s="114">
        <v>16379187.804217391</v>
      </c>
      <c r="J70" s="114">
        <v>4480652.0579565223</v>
      </c>
      <c r="K70" s="114">
        <v>743408.20545000001</v>
      </c>
      <c r="L70" s="114">
        <v>2378190.1369565218</v>
      </c>
    </row>
    <row r="71" spans="1:12" s="92" customFormat="1" ht="15.75">
      <c r="A71" s="108" t="s">
        <v>201</v>
      </c>
      <c r="B71" s="109"/>
      <c r="C71" s="110"/>
      <c r="D71" s="110"/>
      <c r="E71" s="110"/>
      <c r="F71" s="110"/>
      <c r="G71" s="111"/>
      <c r="H71" s="110"/>
      <c r="I71" s="110"/>
      <c r="J71" s="110"/>
      <c r="K71" s="110"/>
      <c r="L71" s="110"/>
    </row>
    <row r="72" spans="1:12" ht="15.75">
      <c r="A72" s="112" t="s">
        <v>226</v>
      </c>
      <c r="B72" s="113">
        <v>3</v>
      </c>
      <c r="C72" s="114">
        <v>345060.37099999998</v>
      </c>
      <c r="D72" s="114">
        <v>161324.65233333333</v>
      </c>
      <c r="E72" s="114">
        <v>148637.98733333332</v>
      </c>
      <c r="F72" s="114">
        <v>8.65</v>
      </c>
      <c r="G72" s="111"/>
      <c r="H72" s="114">
        <v>13273060.703666667</v>
      </c>
      <c r="I72" s="114">
        <v>7592289.3973333342</v>
      </c>
      <c r="J72" s="114">
        <v>1728407.62</v>
      </c>
      <c r="K72" s="114">
        <v>148637.98733333332</v>
      </c>
      <c r="L72" s="114">
        <v>1456943.2646666665</v>
      </c>
    </row>
    <row r="73" spans="1:12" ht="15.75">
      <c r="A73" s="112" t="s">
        <v>227</v>
      </c>
      <c r="B73" s="113">
        <v>3</v>
      </c>
      <c r="C73" s="114">
        <v>722474.7093333333</v>
      </c>
      <c r="D73" s="114">
        <v>335063.49799999996</v>
      </c>
      <c r="E73" s="114">
        <v>299893.64666666667</v>
      </c>
      <c r="F73" s="114">
        <v>14.730000000000002</v>
      </c>
      <c r="G73" s="111"/>
      <c r="H73" s="114">
        <v>12651992.497</v>
      </c>
      <c r="I73" s="114">
        <v>7131605.3146666661</v>
      </c>
      <c r="J73" s="114">
        <v>1728407.62</v>
      </c>
      <c r="K73" s="114">
        <v>299893.64666666667</v>
      </c>
      <c r="L73" s="114">
        <v>1447483.8963333331</v>
      </c>
    </row>
    <row r="74" spans="1:12" ht="15.75">
      <c r="A74" s="112" t="s">
        <v>228</v>
      </c>
      <c r="B74" s="113">
        <v>4</v>
      </c>
      <c r="C74" s="114">
        <v>1844215.5252499999</v>
      </c>
      <c r="D74" s="114">
        <v>969803.66599999997</v>
      </c>
      <c r="E74" s="114">
        <v>808014.42874999996</v>
      </c>
      <c r="F74" s="114">
        <v>23.4175</v>
      </c>
      <c r="G74" s="111"/>
      <c r="H74" s="114">
        <v>58091815.724250004</v>
      </c>
      <c r="I74" s="114">
        <v>50866147.837499999</v>
      </c>
      <c r="J74" s="114">
        <v>2046305.7150000001</v>
      </c>
      <c r="K74" s="114">
        <v>798042.92874999996</v>
      </c>
      <c r="L74" s="114">
        <v>1125135.6827500002</v>
      </c>
    </row>
    <row r="75" spans="1:12" ht="15.75">
      <c r="A75" s="112" t="s">
        <v>229</v>
      </c>
      <c r="B75" s="113">
        <v>3</v>
      </c>
      <c r="C75" s="114">
        <v>1538012.42</v>
      </c>
      <c r="D75" s="114">
        <v>554840.02833333332</v>
      </c>
      <c r="E75" s="114">
        <v>578526.52800000005</v>
      </c>
      <c r="F75" s="114">
        <v>25.959999999999997</v>
      </c>
      <c r="G75" s="111"/>
      <c r="H75" s="114">
        <v>12675838.822666667</v>
      </c>
      <c r="I75" s="114">
        <v>7074695.7793333335</v>
      </c>
      <c r="J75" s="114">
        <v>1728407.62</v>
      </c>
      <c r="K75" s="114">
        <v>458842.52799999999</v>
      </c>
      <c r="L75" s="114">
        <v>1428929.5329999998</v>
      </c>
    </row>
    <row r="76" spans="1:12" ht="15.75">
      <c r="A76" s="112" t="s">
        <v>230</v>
      </c>
      <c r="B76" s="113">
        <v>3</v>
      </c>
      <c r="C76" s="114">
        <v>289399.09266666666</v>
      </c>
      <c r="D76" s="114">
        <v>97584.215666666671</v>
      </c>
      <c r="E76" s="114">
        <v>80830.418666666665</v>
      </c>
      <c r="F76" s="114">
        <v>4.9466666666666663</v>
      </c>
      <c r="G76" s="111"/>
      <c r="H76" s="114">
        <v>11690731.176666668</v>
      </c>
      <c r="I76" s="114">
        <v>6023030.7999999998</v>
      </c>
      <c r="J76" s="114">
        <v>1728407.62</v>
      </c>
      <c r="K76" s="114">
        <v>80830.418666666665</v>
      </c>
      <c r="L76" s="114">
        <v>1425770.4063333336</v>
      </c>
    </row>
    <row r="77" spans="1:12" ht="15.75">
      <c r="A77" s="112" t="s">
        <v>231</v>
      </c>
      <c r="B77" s="113">
        <v>3</v>
      </c>
      <c r="C77" s="114">
        <v>667835.32299999997</v>
      </c>
      <c r="D77" s="114">
        <v>267915.89833333337</v>
      </c>
      <c r="E77" s="114">
        <v>144949.766</v>
      </c>
      <c r="F77" s="114">
        <v>7.083333333333333</v>
      </c>
      <c r="G77" s="111"/>
      <c r="H77" s="114">
        <v>12560578.562333332</v>
      </c>
      <c r="I77" s="114">
        <v>7201746.3090000004</v>
      </c>
      <c r="J77" s="114">
        <v>1728407.62</v>
      </c>
      <c r="K77" s="114">
        <v>144949.766</v>
      </c>
      <c r="L77" s="114">
        <v>1421816.9003333331</v>
      </c>
    </row>
    <row r="78" spans="1:12" ht="15.75">
      <c r="A78" s="112" t="s">
        <v>232</v>
      </c>
      <c r="B78" s="113">
        <v>4</v>
      </c>
      <c r="C78" s="114">
        <v>2188942.6367500001</v>
      </c>
      <c r="D78" s="114">
        <v>1283176.3999999999</v>
      </c>
      <c r="E78" s="114">
        <v>1053090.088</v>
      </c>
      <c r="F78" s="114">
        <v>31.545000000000002</v>
      </c>
      <c r="G78" s="111"/>
      <c r="H78" s="114">
        <v>57743635.537500001</v>
      </c>
      <c r="I78" s="114">
        <v>50497237.097499996</v>
      </c>
      <c r="J78" s="114">
        <v>2046305.7150000001</v>
      </c>
      <c r="K78" s="114">
        <v>1421921.838</v>
      </c>
      <c r="L78" s="114">
        <v>1101068.9254999999</v>
      </c>
    </row>
    <row r="79" spans="1:12" ht="15.75">
      <c r="A79" s="112" t="s">
        <v>233</v>
      </c>
      <c r="B79" s="113">
        <v>5</v>
      </c>
      <c r="C79" s="114">
        <v>2761024.5532</v>
      </c>
      <c r="D79" s="114">
        <v>1613960.5396</v>
      </c>
      <c r="E79" s="114">
        <v>1433687.247</v>
      </c>
      <c r="F79" s="114">
        <v>33.634</v>
      </c>
      <c r="G79" s="111"/>
      <c r="H79" s="114">
        <v>40271325.475599997</v>
      </c>
      <c r="I79" s="114">
        <v>33599694.770199999</v>
      </c>
      <c r="J79" s="114">
        <v>2137044.5719999997</v>
      </c>
      <c r="K79" s="114">
        <v>1379074.0802000002</v>
      </c>
      <c r="L79" s="114">
        <v>921851.47279999987</v>
      </c>
    </row>
    <row r="80" spans="1:12" ht="15.75">
      <c r="A80" s="112" t="s">
        <v>234</v>
      </c>
      <c r="B80" s="113">
        <v>4</v>
      </c>
      <c r="C80" s="114">
        <v>794940.02224999992</v>
      </c>
      <c r="D80" s="114">
        <v>458782.1825</v>
      </c>
      <c r="E80" s="114">
        <v>395808.4325</v>
      </c>
      <c r="F80" s="114">
        <v>10.217500000000001</v>
      </c>
      <c r="G80" s="111"/>
      <c r="H80" s="114">
        <v>49987800.363499999</v>
      </c>
      <c r="I80" s="114">
        <v>43439146.305250004</v>
      </c>
      <c r="J80" s="114">
        <v>2150000</v>
      </c>
      <c r="K80" s="114">
        <v>533600.6825</v>
      </c>
      <c r="L80" s="114">
        <v>453516.89</v>
      </c>
    </row>
    <row r="81" spans="1:12" ht="15.75">
      <c r="A81" s="112" t="s">
        <v>236</v>
      </c>
      <c r="B81" s="113">
        <v>4</v>
      </c>
      <c r="C81" s="114">
        <v>1547079.6910000001</v>
      </c>
      <c r="D81" s="114">
        <v>869893.11349999998</v>
      </c>
      <c r="E81" s="114">
        <v>748386.30224999995</v>
      </c>
      <c r="F81" s="114">
        <v>20.58</v>
      </c>
      <c r="G81" s="111"/>
      <c r="H81" s="114">
        <v>47129660.289999999</v>
      </c>
      <c r="I81" s="114">
        <v>40833208.575000003</v>
      </c>
      <c r="J81" s="114">
        <v>2046305.7150000001</v>
      </c>
      <c r="K81" s="114">
        <v>1124551.3022499999</v>
      </c>
      <c r="L81" s="114">
        <v>1098908.6135</v>
      </c>
    </row>
    <row r="82" spans="1:12" s="92" customFormat="1" ht="15.75">
      <c r="A82" s="108" t="s">
        <v>211</v>
      </c>
      <c r="B82" s="109"/>
      <c r="C82" s="110"/>
      <c r="D82" s="110"/>
      <c r="E82" s="110"/>
      <c r="F82" s="110"/>
      <c r="G82" s="111"/>
      <c r="H82" s="110"/>
      <c r="I82" s="110"/>
      <c r="J82" s="110"/>
      <c r="K82" s="110"/>
      <c r="L82" s="110"/>
    </row>
    <row r="83" spans="1:12" ht="15.75">
      <c r="A83" s="112" t="s">
        <v>226</v>
      </c>
      <c r="B83" s="113">
        <v>7</v>
      </c>
      <c r="C83" s="114">
        <v>1609150.6354285716</v>
      </c>
      <c r="D83" s="114">
        <v>84164.511428571423</v>
      </c>
      <c r="E83" s="114">
        <v>62451.082142857143</v>
      </c>
      <c r="F83" s="114">
        <v>7.8914285714285715</v>
      </c>
      <c r="G83" s="111"/>
      <c r="H83" s="114">
        <v>9072691.6699999999</v>
      </c>
      <c r="I83" s="114">
        <v>4990983.1758571425</v>
      </c>
      <c r="J83" s="114">
        <v>629398.03771428578</v>
      </c>
      <c r="K83" s="114">
        <v>73455.262499999997</v>
      </c>
      <c r="L83" s="114">
        <v>5465716.8950000005</v>
      </c>
    </row>
    <row r="84" spans="1:12" ht="15.75">
      <c r="A84" s="112" t="s">
        <v>227</v>
      </c>
      <c r="B84" s="113">
        <v>7</v>
      </c>
      <c r="C84" s="114">
        <v>3553460.4347142861</v>
      </c>
      <c r="D84" s="114">
        <v>144044.79042857143</v>
      </c>
      <c r="E84" s="114">
        <v>101020.25328571429</v>
      </c>
      <c r="F84" s="114">
        <v>15.992385714285716</v>
      </c>
      <c r="G84" s="111"/>
      <c r="H84" s="114">
        <v>9127140.4708571434</v>
      </c>
      <c r="I84" s="114">
        <v>5049927.2341428567</v>
      </c>
      <c r="J84" s="114">
        <v>629398.03771428578</v>
      </c>
      <c r="K84" s="114">
        <v>119463.29550000001</v>
      </c>
      <c r="L84" s="114">
        <v>5482088.8601666661</v>
      </c>
    </row>
    <row r="85" spans="1:12" ht="15.75">
      <c r="A85" s="112" t="s">
        <v>228</v>
      </c>
      <c r="B85" s="113">
        <v>7</v>
      </c>
      <c r="C85" s="114">
        <v>5384555.1271428568</v>
      </c>
      <c r="D85" s="114">
        <v>242375.28728571426</v>
      </c>
      <c r="E85" s="114">
        <v>175693.54571428572</v>
      </c>
      <c r="F85" s="114">
        <v>50.607142857142854</v>
      </c>
      <c r="G85" s="111"/>
      <c r="H85" s="114">
        <v>9124108.714428572</v>
      </c>
      <c r="I85" s="114">
        <v>4901968.6138571426</v>
      </c>
      <c r="J85" s="114">
        <v>629398.03771428578</v>
      </c>
      <c r="K85" s="114">
        <v>278321.80333333334</v>
      </c>
      <c r="L85" s="114">
        <v>5482473.2748333337</v>
      </c>
    </row>
    <row r="86" spans="1:12" ht="15.75">
      <c r="A86" s="112" t="s">
        <v>229</v>
      </c>
      <c r="B86" s="113">
        <v>7</v>
      </c>
      <c r="C86" s="114">
        <v>7219851.0099999998</v>
      </c>
      <c r="D86" s="114">
        <v>375476.4282857143</v>
      </c>
      <c r="E86" s="114">
        <v>300530.84228571429</v>
      </c>
      <c r="F86" s="114">
        <v>66.908571428571435</v>
      </c>
      <c r="G86" s="111"/>
      <c r="H86" s="114">
        <v>9352380.6132857148</v>
      </c>
      <c r="I86" s="114">
        <v>5165993.7598571423</v>
      </c>
      <c r="J86" s="114">
        <v>637751.03771428578</v>
      </c>
      <c r="K86" s="114">
        <v>373472.31600000005</v>
      </c>
      <c r="L86" s="114">
        <v>5720142.0226666667</v>
      </c>
    </row>
    <row r="87" spans="1:12" ht="15.75">
      <c r="A87" s="112" t="s">
        <v>230</v>
      </c>
      <c r="B87" s="113">
        <v>7</v>
      </c>
      <c r="C87" s="114">
        <v>1122483.3800000001</v>
      </c>
      <c r="D87" s="114">
        <v>1471.7605714285705</v>
      </c>
      <c r="E87" s="114">
        <v>-10383.875571428571</v>
      </c>
      <c r="F87" s="114">
        <v>-3.7485714285714287</v>
      </c>
      <c r="G87" s="111"/>
      <c r="H87" s="114">
        <v>9595799.9445714299</v>
      </c>
      <c r="I87" s="114">
        <v>4758885.6811428573</v>
      </c>
      <c r="J87" s="114">
        <v>654835.03771428578</v>
      </c>
      <c r="K87" s="114">
        <v>4.8387142857141692</v>
      </c>
      <c r="L87" s="114">
        <v>5707791.1531666666</v>
      </c>
    </row>
    <row r="88" spans="1:12" ht="15.75">
      <c r="A88" s="112" t="s">
        <v>231</v>
      </c>
      <c r="B88" s="113">
        <v>7</v>
      </c>
      <c r="C88" s="114">
        <v>3168622.5388571429</v>
      </c>
      <c r="D88" s="114">
        <v>-492095.38057142857</v>
      </c>
      <c r="E88" s="114">
        <v>-510189.62542857142</v>
      </c>
      <c r="F88" s="114">
        <v>-51.175528571428565</v>
      </c>
      <c r="G88" s="111"/>
      <c r="H88" s="114">
        <v>9356241.7531428579</v>
      </c>
      <c r="I88" s="114">
        <v>5710773.6682857145</v>
      </c>
      <c r="J88" s="114">
        <v>654834.89485714294</v>
      </c>
      <c r="K88" s="114">
        <v>-682438.27560000005</v>
      </c>
      <c r="L88" s="114">
        <v>5752527.1009999998</v>
      </c>
    </row>
    <row r="89" spans="1:12" ht="15.75">
      <c r="A89" s="112" t="s">
        <v>232</v>
      </c>
      <c r="B89" s="113">
        <v>7</v>
      </c>
      <c r="C89" s="114">
        <v>4855729.7549999999</v>
      </c>
      <c r="D89" s="114">
        <v>-855066.84985714289</v>
      </c>
      <c r="E89" s="114">
        <v>-544900.93328571424</v>
      </c>
      <c r="F89" s="114">
        <v>-52.675714285714299</v>
      </c>
      <c r="G89" s="111"/>
      <c r="H89" s="114">
        <v>10135229.892428571</v>
      </c>
      <c r="I89" s="114">
        <v>6521674.5438571423</v>
      </c>
      <c r="J89" s="114">
        <v>654843.03771428578</v>
      </c>
      <c r="K89" s="114">
        <v>-733510.90659999999</v>
      </c>
      <c r="L89" s="114">
        <v>3855380.6081666667</v>
      </c>
    </row>
    <row r="90" spans="1:12" ht="15.75">
      <c r="A90" s="112" t="s">
        <v>233</v>
      </c>
      <c r="B90" s="113">
        <v>7</v>
      </c>
      <c r="C90" s="114">
        <v>5041122.4009999996</v>
      </c>
      <c r="D90" s="114">
        <v>164819.22314285714</v>
      </c>
      <c r="E90" s="114">
        <v>391215.63685714285</v>
      </c>
      <c r="F90" s="114">
        <v>-41.085714285714282</v>
      </c>
      <c r="G90" s="111"/>
      <c r="H90" s="114">
        <v>9011315.1662857141</v>
      </c>
      <c r="I90" s="114">
        <v>4178773.2284285715</v>
      </c>
      <c r="J90" s="114">
        <v>654834.18057142862</v>
      </c>
      <c r="K90" s="114">
        <v>686288.06542857143</v>
      </c>
      <c r="L90" s="114">
        <v>3429230.1808571429</v>
      </c>
    </row>
    <row r="91" spans="1:12" ht="15.75">
      <c r="A91" s="112" t="s">
        <v>234</v>
      </c>
      <c r="B91" s="113">
        <v>6</v>
      </c>
      <c r="C91" s="114">
        <v>1733301.0791666666</v>
      </c>
      <c r="D91" s="114">
        <v>58774.288999999997</v>
      </c>
      <c r="E91" s="114">
        <v>42961.680499999995</v>
      </c>
      <c r="F91" s="114">
        <v>2.2519444444444443</v>
      </c>
      <c r="G91" s="111"/>
      <c r="H91" s="114">
        <v>10168503.503666667</v>
      </c>
      <c r="I91" s="114">
        <v>4703812.5841666665</v>
      </c>
      <c r="J91" s="114">
        <v>633177.21066666662</v>
      </c>
      <c r="K91" s="114">
        <v>42961.680499999995</v>
      </c>
      <c r="L91" s="114">
        <v>8556338.9211666659</v>
      </c>
    </row>
    <row r="92" spans="1:12" ht="15.75">
      <c r="A92" s="112" t="s">
        <v>236</v>
      </c>
      <c r="B92" s="113">
        <v>6</v>
      </c>
      <c r="C92" s="114">
        <v>3323574.1666666665</v>
      </c>
      <c r="D92" s="114">
        <v>92438.833333333328</v>
      </c>
      <c r="E92" s="114">
        <v>46818.833333333336</v>
      </c>
      <c r="F92" s="114">
        <v>1.5283333333333335</v>
      </c>
      <c r="G92" s="111"/>
      <c r="H92" s="114">
        <v>9832680.833333334</v>
      </c>
      <c r="I92" s="114">
        <v>4828402.666666667</v>
      </c>
      <c r="J92" s="114">
        <v>467878.33333333331</v>
      </c>
      <c r="K92" s="114">
        <v>46818.833333333336</v>
      </c>
      <c r="L92" s="114">
        <v>3488564.3333333335</v>
      </c>
    </row>
    <row r="93" spans="1:12" s="92" customFormat="1" ht="15.75">
      <c r="A93" s="108" t="s">
        <v>209</v>
      </c>
      <c r="B93" s="109"/>
      <c r="C93" s="110"/>
      <c r="D93" s="110"/>
      <c r="E93" s="110"/>
      <c r="F93" s="110"/>
      <c r="G93" s="111"/>
      <c r="H93" s="110"/>
      <c r="I93" s="110"/>
      <c r="J93" s="110"/>
      <c r="K93" s="110"/>
      <c r="L93" s="110"/>
    </row>
    <row r="94" spans="1:12" ht="15.75">
      <c r="A94" s="112" t="s">
        <v>226</v>
      </c>
      <c r="B94" s="113">
        <v>5</v>
      </c>
      <c r="C94" s="114">
        <v>1686615.6</v>
      </c>
      <c r="D94" s="114">
        <v>-10138.6</v>
      </c>
      <c r="E94" s="114">
        <v>-28950.799999999999</v>
      </c>
      <c r="F94" s="114">
        <v>15.351012427523637</v>
      </c>
      <c r="G94" s="111"/>
      <c r="H94" s="114">
        <v>8001813</v>
      </c>
      <c r="I94" s="114">
        <v>4769209.5999999996</v>
      </c>
      <c r="J94" s="114">
        <v>1202384.0359999998</v>
      </c>
      <c r="K94" s="114">
        <v>-38078.5</v>
      </c>
      <c r="L94" s="114">
        <v>1153674.3999999999</v>
      </c>
    </row>
    <row r="95" spans="1:12" ht="15.75">
      <c r="A95" s="112" t="s">
        <v>227</v>
      </c>
      <c r="B95" s="113">
        <v>5</v>
      </c>
      <c r="C95" s="114">
        <v>3595722.3241999997</v>
      </c>
      <c r="D95" s="114">
        <v>-75930.426800000016</v>
      </c>
      <c r="E95" s="114">
        <v>-115284.02680000002</v>
      </c>
      <c r="F95" s="114">
        <v>-25.058951998978479</v>
      </c>
      <c r="G95" s="111"/>
      <c r="H95" s="114">
        <v>7295516.1093999995</v>
      </c>
      <c r="I95" s="114">
        <v>4132463.5702</v>
      </c>
      <c r="J95" s="114">
        <v>1202384.0359999998</v>
      </c>
      <c r="K95" s="114">
        <v>-72957.5</v>
      </c>
      <c r="L95" s="114">
        <v>997703.27800000017</v>
      </c>
    </row>
    <row r="96" spans="1:12" ht="15.75">
      <c r="A96" s="112" t="s">
        <v>228</v>
      </c>
      <c r="B96" s="113">
        <v>5</v>
      </c>
      <c r="C96" s="114">
        <v>5070853.0126</v>
      </c>
      <c r="D96" s="114">
        <v>-4100.2191999999804</v>
      </c>
      <c r="E96" s="114">
        <v>-67521.419199999975</v>
      </c>
      <c r="F96" s="114">
        <v>21.706762748339745</v>
      </c>
      <c r="G96" s="111"/>
      <c r="H96" s="114">
        <v>7817456.6104000006</v>
      </c>
      <c r="I96" s="114">
        <v>4651923.8208000008</v>
      </c>
      <c r="J96" s="114">
        <v>1202384.0359999998</v>
      </c>
      <c r="K96" s="114">
        <v>6070</v>
      </c>
      <c r="L96" s="114">
        <v>993812.90119999996</v>
      </c>
    </row>
    <row r="97" spans="1:12" ht="15.75">
      <c r="A97" s="112" t="s">
        <v>229</v>
      </c>
      <c r="B97" s="113">
        <v>4</v>
      </c>
      <c r="C97" s="114">
        <v>6668183</v>
      </c>
      <c r="D97" s="114">
        <v>-1005539.25</v>
      </c>
      <c r="E97" s="114">
        <v>-1113924.75</v>
      </c>
      <c r="F97" s="114">
        <v>6.8075000000000001</v>
      </c>
      <c r="G97" s="111"/>
      <c r="H97" s="114">
        <v>6681336.5</v>
      </c>
      <c r="I97" s="114">
        <v>3462819</v>
      </c>
      <c r="J97" s="114">
        <v>1489480</v>
      </c>
      <c r="K97" s="114">
        <v>-1517005.6666666667</v>
      </c>
      <c r="L97" s="114">
        <v>1256533.25</v>
      </c>
    </row>
    <row r="98" spans="1:12" ht="15.75">
      <c r="A98" s="112" t="s">
        <v>230</v>
      </c>
      <c r="B98" s="113">
        <v>5</v>
      </c>
      <c r="C98" s="114">
        <v>1310290.8</v>
      </c>
      <c r="D98" s="114">
        <v>73205</v>
      </c>
      <c r="E98" s="114">
        <v>58581.2</v>
      </c>
      <c r="F98" s="114">
        <v>10.95506779952361</v>
      </c>
      <c r="G98" s="111"/>
      <c r="H98" s="114">
        <v>7857486.5999999996</v>
      </c>
      <c r="I98" s="114">
        <v>5463128</v>
      </c>
      <c r="J98" s="114">
        <v>1202384</v>
      </c>
      <c r="K98" s="114">
        <v>78710.5</v>
      </c>
      <c r="L98" s="114">
        <v>1134708.2</v>
      </c>
    </row>
    <row r="99" spans="1:12" ht="15.75">
      <c r="A99" s="112" t="s">
        <v>231</v>
      </c>
      <c r="B99" s="113">
        <v>5</v>
      </c>
      <c r="C99" s="114">
        <v>2769622.8</v>
      </c>
      <c r="D99" s="114">
        <v>179111.2</v>
      </c>
      <c r="E99" s="114">
        <v>129043</v>
      </c>
      <c r="F99" s="114">
        <v>-17.596918545351318</v>
      </c>
      <c r="G99" s="111"/>
      <c r="H99" s="114">
        <v>8382094.5999999996</v>
      </c>
      <c r="I99" s="114">
        <v>6001616.7999999998</v>
      </c>
      <c r="J99" s="114">
        <v>1202384</v>
      </c>
      <c r="K99" s="114">
        <v>325887.5</v>
      </c>
      <c r="L99" s="114">
        <v>1172323.6000000001</v>
      </c>
    </row>
    <row r="100" spans="1:12" ht="15.75">
      <c r="A100" s="112" t="s">
        <v>232</v>
      </c>
      <c r="B100" s="113">
        <v>5</v>
      </c>
      <c r="C100" s="114">
        <v>3307806.4</v>
      </c>
      <c r="D100" s="114">
        <v>194101</v>
      </c>
      <c r="E100" s="114">
        <v>175424.4</v>
      </c>
      <c r="F100" s="114">
        <v>100.4574185959452</v>
      </c>
      <c r="G100" s="111"/>
      <c r="H100" s="114">
        <v>8805692.5999999996</v>
      </c>
      <c r="I100" s="114">
        <v>6364858.4000000004</v>
      </c>
      <c r="J100" s="114">
        <v>1202384</v>
      </c>
      <c r="K100" s="114">
        <v>136761.5</v>
      </c>
      <c r="L100" s="114">
        <v>1103820.8</v>
      </c>
    </row>
    <row r="101" spans="1:12" ht="15.75">
      <c r="A101" s="112" t="s">
        <v>233</v>
      </c>
      <c r="B101" s="113">
        <v>6</v>
      </c>
      <c r="C101" s="114">
        <v>5206605.1864999998</v>
      </c>
      <c r="D101" s="114">
        <v>-10345.377333333328</v>
      </c>
      <c r="E101" s="114">
        <v>-135081.4945</v>
      </c>
      <c r="F101" s="114">
        <v>9.9383333333333326</v>
      </c>
      <c r="G101" s="111"/>
      <c r="H101" s="114">
        <v>7558683.1068333341</v>
      </c>
      <c r="I101" s="114">
        <v>5366882.1258333335</v>
      </c>
      <c r="J101" s="114">
        <v>1297986.6666666667</v>
      </c>
      <c r="K101" s="114">
        <v>-168853.60520000002</v>
      </c>
      <c r="L101" s="114">
        <v>1164667.8625</v>
      </c>
    </row>
    <row r="102" spans="1:12" ht="15.75">
      <c r="A102" s="112" t="s">
        <v>234</v>
      </c>
      <c r="B102" s="113">
        <v>5</v>
      </c>
      <c r="C102" s="114">
        <v>1544166.4039999999</v>
      </c>
      <c r="D102" s="114">
        <v>21655.342400000001</v>
      </c>
      <c r="E102" s="114">
        <v>10656.642800000001</v>
      </c>
      <c r="F102" s="114">
        <v>-4.27161474618166</v>
      </c>
      <c r="G102" s="111"/>
      <c r="H102" s="114">
        <v>8653815.5844000001</v>
      </c>
      <c r="I102" s="114">
        <v>6244743.5713999998</v>
      </c>
      <c r="J102" s="114">
        <v>1508088.6</v>
      </c>
      <c r="K102" s="114">
        <v>-34926.410499999998</v>
      </c>
      <c r="L102" s="114">
        <v>1174334.2348000002</v>
      </c>
    </row>
    <row r="103" spans="1:12" ht="15.75">
      <c r="A103" s="112" t="s">
        <v>236</v>
      </c>
      <c r="B103" s="113">
        <v>4</v>
      </c>
      <c r="C103" s="114">
        <v>3692994</v>
      </c>
      <c r="D103" s="114">
        <v>75494.25</v>
      </c>
      <c r="E103" s="114">
        <v>48722.5</v>
      </c>
      <c r="F103" s="114">
        <v>1.2975787549566198</v>
      </c>
      <c r="G103" s="111"/>
      <c r="H103" s="114">
        <v>9846744</v>
      </c>
      <c r="I103" s="114">
        <v>7579527.75</v>
      </c>
      <c r="J103" s="114">
        <v>1441110.75</v>
      </c>
      <c r="K103" s="114">
        <v>-78548</v>
      </c>
      <c r="L103" s="114">
        <v>1162200.5</v>
      </c>
    </row>
    <row r="104" spans="1:12" s="92" customFormat="1" ht="15.75">
      <c r="A104" s="108" t="s">
        <v>207</v>
      </c>
      <c r="B104" s="109"/>
      <c r="C104" s="110"/>
      <c r="D104" s="110"/>
      <c r="E104" s="110"/>
      <c r="F104" s="110"/>
      <c r="G104" s="111"/>
      <c r="H104" s="110"/>
      <c r="I104" s="110"/>
      <c r="J104" s="110"/>
      <c r="K104" s="110"/>
      <c r="L104" s="110"/>
    </row>
    <row r="105" spans="1:12" ht="15.75">
      <c r="A105" s="112" t="s">
        <v>226</v>
      </c>
      <c r="B105" s="113">
        <v>14</v>
      </c>
      <c r="C105" s="114">
        <v>9879582.0577142853</v>
      </c>
      <c r="D105" s="114">
        <v>5272212.0386428563</v>
      </c>
      <c r="E105" s="114">
        <v>5085586.7257857155</v>
      </c>
      <c r="F105" s="114">
        <v>43.250165907749945</v>
      </c>
      <c r="G105" s="111"/>
      <c r="H105" s="114">
        <v>87402934.332285732</v>
      </c>
      <c r="I105" s="114">
        <v>33005783.900357138</v>
      </c>
      <c r="J105" s="114">
        <v>1005005.4203571428</v>
      </c>
      <c r="K105" s="114">
        <v>5613068.4739230778</v>
      </c>
      <c r="L105" s="114">
        <v>62313985.415285714</v>
      </c>
    </row>
    <row r="106" spans="1:12" ht="15.75">
      <c r="A106" s="112" t="s">
        <v>227</v>
      </c>
      <c r="B106" s="113">
        <v>14</v>
      </c>
      <c r="C106" s="114">
        <v>20575740.872071426</v>
      </c>
      <c r="D106" s="114">
        <v>9854983.3949285708</v>
      </c>
      <c r="E106" s="114">
        <v>9201616.6427857149</v>
      </c>
      <c r="F106" s="114">
        <v>85.47484285714286</v>
      </c>
      <c r="G106" s="111"/>
      <c r="H106" s="114">
        <v>92610799.653357148</v>
      </c>
      <c r="I106" s="114">
        <v>41547911.552357145</v>
      </c>
      <c r="J106" s="114">
        <v>1019992.2775</v>
      </c>
      <c r="K106" s="114">
        <v>10845148.249916667</v>
      </c>
      <c r="L106" s="114">
        <v>65695534.359285712</v>
      </c>
    </row>
    <row r="107" spans="1:12" ht="15.75">
      <c r="A107" s="112" t="s">
        <v>228</v>
      </c>
      <c r="B107" s="113">
        <v>15</v>
      </c>
      <c r="C107" s="114">
        <v>28567839.7038</v>
      </c>
      <c r="D107" s="114">
        <v>11645155.752866667</v>
      </c>
      <c r="E107" s="114">
        <v>10933172.635533335</v>
      </c>
      <c r="F107" s="114">
        <v>92.931326666666649</v>
      </c>
      <c r="G107" s="111"/>
      <c r="H107" s="114">
        <v>83191418.927599996</v>
      </c>
      <c r="I107" s="114">
        <v>35348230.74493333</v>
      </c>
      <c r="J107" s="114">
        <v>961709.12566666666</v>
      </c>
      <c r="K107" s="114">
        <v>10234459.538071429</v>
      </c>
      <c r="L107" s="114">
        <v>64575075.628800005</v>
      </c>
    </row>
    <row r="108" spans="1:12" ht="15.75">
      <c r="A108" s="112" t="s">
        <v>229</v>
      </c>
      <c r="B108" s="113">
        <v>15</v>
      </c>
      <c r="C108" s="114">
        <v>38797420.219599999</v>
      </c>
      <c r="D108" s="114">
        <v>13295631.590400001</v>
      </c>
      <c r="E108" s="114">
        <v>12629907.069933333</v>
      </c>
      <c r="F108" s="114">
        <v>112.16785394402979</v>
      </c>
      <c r="G108" s="111"/>
      <c r="H108" s="114">
        <v>84289058.477266654</v>
      </c>
      <c r="I108" s="114">
        <v>34799980.5942</v>
      </c>
      <c r="J108" s="114">
        <v>947710.45900000003</v>
      </c>
      <c r="K108" s="114">
        <v>10878024.269933334</v>
      </c>
      <c r="L108" s="114">
        <v>66926952.023533337</v>
      </c>
    </row>
    <row r="109" spans="1:12" ht="15.75">
      <c r="A109" s="112" t="s">
        <v>230</v>
      </c>
      <c r="B109" s="113">
        <v>15</v>
      </c>
      <c r="C109" s="114">
        <v>14294328.330333332</v>
      </c>
      <c r="D109" s="114">
        <v>3577411.4839333338</v>
      </c>
      <c r="E109" s="114">
        <v>3449855.8410666664</v>
      </c>
      <c r="F109" s="114">
        <v>27.652650920484248</v>
      </c>
      <c r="G109" s="111"/>
      <c r="H109" s="114">
        <v>119492849.92046666</v>
      </c>
      <c r="I109" s="114">
        <v>54019627.860399999</v>
      </c>
      <c r="J109" s="114">
        <v>1089782.2010000001</v>
      </c>
      <c r="K109" s="114">
        <v>3137342.8410666664</v>
      </c>
      <c r="L109" s="114">
        <v>91754681.256933346</v>
      </c>
    </row>
    <row r="110" spans="1:12" ht="15.75">
      <c r="A110" s="112" t="s">
        <v>231</v>
      </c>
      <c r="B110" s="113">
        <v>15</v>
      </c>
      <c r="C110" s="114">
        <v>29295595.798533332</v>
      </c>
      <c r="D110" s="114">
        <v>6728362.8834666666</v>
      </c>
      <c r="E110" s="114">
        <v>5197403.7825999996</v>
      </c>
      <c r="F110" s="114">
        <v>26.766113078353943</v>
      </c>
      <c r="G110" s="111"/>
      <c r="H110" s="114">
        <v>134842650.45933333</v>
      </c>
      <c r="I110" s="114">
        <v>72862871.327066675</v>
      </c>
      <c r="J110" s="114">
        <v>1120114.9923333332</v>
      </c>
      <c r="K110" s="114">
        <v>10424417.124214286</v>
      </c>
      <c r="L110" s="114">
        <v>102784700.23639999</v>
      </c>
    </row>
    <row r="111" spans="1:12" ht="15.75">
      <c r="A111" s="112" t="s">
        <v>232</v>
      </c>
      <c r="B111" s="113">
        <v>15</v>
      </c>
      <c r="C111" s="114">
        <v>44129476.200000003</v>
      </c>
      <c r="D111" s="114">
        <v>7736022.7930000005</v>
      </c>
      <c r="E111" s="114">
        <v>6801267.9910000004</v>
      </c>
      <c r="F111" s="114">
        <v>19.140666666666661</v>
      </c>
      <c r="G111" s="111"/>
      <c r="H111" s="114">
        <v>144673387.71713334</v>
      </c>
      <c r="I111" s="114">
        <v>74000660.761466667</v>
      </c>
      <c r="J111" s="114">
        <v>1101004.1923333334</v>
      </c>
      <c r="K111" s="114">
        <v>14704591.457666667</v>
      </c>
      <c r="L111" s="114">
        <v>108550179.90213333</v>
      </c>
    </row>
    <row r="112" spans="1:12" ht="15.75">
      <c r="A112" s="112" t="s">
        <v>233</v>
      </c>
      <c r="B112" s="113">
        <v>15</v>
      </c>
      <c r="C112" s="114">
        <v>61889002.133333333</v>
      </c>
      <c r="D112" s="114">
        <v>11381414.533333333</v>
      </c>
      <c r="E112" s="114">
        <v>14153005.133333333</v>
      </c>
      <c r="F112" s="114">
        <v>185.00799999999998</v>
      </c>
      <c r="G112" s="111"/>
      <c r="H112" s="114">
        <v>146653491.66666666</v>
      </c>
      <c r="I112" s="114">
        <v>69895904.200000003</v>
      </c>
      <c r="J112" s="114">
        <v>1126295.6000000001</v>
      </c>
      <c r="K112" s="114">
        <v>21012054.466666665</v>
      </c>
      <c r="L112" s="114">
        <v>108981058.13333334</v>
      </c>
    </row>
    <row r="113" spans="1:12" ht="15.75">
      <c r="A113" s="112" t="s">
        <v>234</v>
      </c>
      <c r="B113" s="113">
        <v>13</v>
      </c>
      <c r="C113" s="114">
        <v>24082965.08646154</v>
      </c>
      <c r="D113" s="114">
        <v>7056427.7957692305</v>
      </c>
      <c r="E113" s="114">
        <v>6128880.0976153845</v>
      </c>
      <c r="F113" s="114">
        <v>71.556153846153862</v>
      </c>
      <c r="G113" s="111"/>
      <c r="H113" s="114">
        <v>174075692.76576921</v>
      </c>
      <c r="I113" s="114">
        <v>78899576.212846145</v>
      </c>
      <c r="J113" s="114">
        <v>1202591.231923077</v>
      </c>
      <c r="K113" s="114">
        <v>7339446.6057499992</v>
      </c>
      <c r="L113" s="114">
        <v>126028185.17069231</v>
      </c>
    </row>
    <row r="114" spans="1:12" ht="15.75">
      <c r="A114" s="112" t="s">
        <v>236</v>
      </c>
      <c r="B114" s="113">
        <v>10</v>
      </c>
      <c r="C114" s="114">
        <v>58490363.100000001</v>
      </c>
      <c r="D114" s="114">
        <v>17604651.800000001</v>
      </c>
      <c r="E114" s="114">
        <v>16530700.699999999</v>
      </c>
      <c r="F114" s="114">
        <v>53.730000000000004</v>
      </c>
      <c r="G114" s="111"/>
      <c r="H114" s="114">
        <v>230166253.90000001</v>
      </c>
      <c r="I114" s="114">
        <v>124542102.3</v>
      </c>
      <c r="J114" s="114">
        <v>1363864.9</v>
      </c>
      <c r="K114" s="114">
        <v>22952336.888888888</v>
      </c>
      <c r="L114" s="114">
        <v>161691336.19999999</v>
      </c>
    </row>
    <row r="115" spans="1:12" s="92" customFormat="1" ht="15.75">
      <c r="A115" s="108" t="s">
        <v>205</v>
      </c>
      <c r="B115" s="109"/>
      <c r="C115" s="110"/>
      <c r="D115" s="110"/>
      <c r="E115" s="110"/>
      <c r="F115" s="110"/>
      <c r="G115" s="111"/>
      <c r="H115" s="110"/>
      <c r="I115" s="110"/>
      <c r="J115" s="110"/>
      <c r="K115" s="110"/>
      <c r="L115" s="110"/>
    </row>
    <row r="116" spans="1:12" ht="15.75">
      <c r="A116" s="112" t="s">
        <v>226</v>
      </c>
      <c r="B116" s="113">
        <v>3</v>
      </c>
      <c r="C116" s="114">
        <v>346738</v>
      </c>
      <c r="D116" s="114">
        <v>-5554.333333333333</v>
      </c>
      <c r="E116" s="114">
        <v>-10016.333333333334</v>
      </c>
      <c r="F116" s="114">
        <v>5.666666666666667</v>
      </c>
      <c r="G116" s="111"/>
      <c r="H116" s="114">
        <v>3237768.6666666665</v>
      </c>
      <c r="I116" s="114">
        <v>1699800</v>
      </c>
      <c r="J116" s="114">
        <v>816356.33333333337</v>
      </c>
      <c r="K116" s="114">
        <v>-10016.333333333334</v>
      </c>
      <c r="L116" s="114">
        <v>2205388.3333333335</v>
      </c>
    </row>
    <row r="117" spans="1:12" ht="15.75">
      <c r="A117" s="112" t="s">
        <v>227</v>
      </c>
      <c r="B117" s="113">
        <v>3</v>
      </c>
      <c r="C117" s="114">
        <v>758501.33333333337</v>
      </c>
      <c r="D117" s="114">
        <v>-9149.3333333333339</v>
      </c>
      <c r="E117" s="114">
        <v>-15878.666666666666</v>
      </c>
      <c r="F117" s="114">
        <v>1.6666666666666667</v>
      </c>
      <c r="G117" s="111"/>
      <c r="H117" s="114">
        <v>3181720.6666666665</v>
      </c>
      <c r="I117" s="114">
        <v>1671865</v>
      </c>
      <c r="J117" s="114">
        <v>816356.33333333337</v>
      </c>
      <c r="K117" s="114">
        <v>-15878.666666666666</v>
      </c>
      <c r="L117" s="114">
        <v>2215660.6666666665</v>
      </c>
    </row>
    <row r="118" spans="1:12" ht="15.75">
      <c r="A118" s="112" t="s">
        <v>228</v>
      </c>
      <c r="B118" s="113">
        <v>3</v>
      </c>
      <c r="C118" s="114">
        <v>1144807.6666666667</v>
      </c>
      <c r="D118" s="114">
        <v>-58520.666666666664</v>
      </c>
      <c r="E118" s="114">
        <v>-65109</v>
      </c>
      <c r="F118" s="114">
        <v>15</v>
      </c>
      <c r="G118" s="111"/>
      <c r="H118" s="114">
        <v>3244699</v>
      </c>
      <c r="I118" s="114">
        <v>1739588.6666666667</v>
      </c>
      <c r="J118" s="114">
        <v>816356.33333333337</v>
      </c>
      <c r="K118" s="114">
        <v>-65109</v>
      </c>
      <c r="L118" s="114">
        <v>2240375.3333333335</v>
      </c>
    </row>
    <row r="119" spans="1:12" ht="15.75">
      <c r="A119" s="112" t="s">
        <v>229</v>
      </c>
      <c r="B119" s="113">
        <v>3</v>
      </c>
      <c r="C119" s="114">
        <v>1515576.6666666667</v>
      </c>
      <c r="D119" s="114">
        <v>-51458</v>
      </c>
      <c r="E119" s="114">
        <v>-60859</v>
      </c>
      <c r="F119" s="114">
        <v>19.333333333333332</v>
      </c>
      <c r="G119" s="111"/>
      <c r="H119" s="114">
        <v>3263078.6666666665</v>
      </c>
      <c r="I119" s="114">
        <v>1737190.6666666667</v>
      </c>
      <c r="J119" s="114">
        <v>816356.33333333337</v>
      </c>
      <c r="K119" s="114">
        <v>-60859</v>
      </c>
      <c r="L119" s="114">
        <v>2229387.6666666665</v>
      </c>
    </row>
    <row r="120" spans="1:12" ht="15.75">
      <c r="A120" s="112" t="s">
        <v>230</v>
      </c>
      <c r="B120" s="113">
        <v>3</v>
      </c>
      <c r="C120" s="114">
        <v>402024.66666666669</v>
      </c>
      <c r="D120" s="114">
        <v>-8868</v>
      </c>
      <c r="E120" s="114">
        <v>-15362</v>
      </c>
      <c r="F120" s="114">
        <v>7</v>
      </c>
      <c r="G120" s="111"/>
      <c r="H120" s="114">
        <v>3268007.3333333335</v>
      </c>
      <c r="I120" s="114">
        <v>1798178</v>
      </c>
      <c r="J120" s="114">
        <v>816356.33333333337</v>
      </c>
      <c r="K120" s="114">
        <v>-15362</v>
      </c>
      <c r="L120" s="114">
        <v>2199609</v>
      </c>
    </row>
    <row r="121" spans="1:12" ht="15.75">
      <c r="A121" s="112" t="s">
        <v>231</v>
      </c>
      <c r="B121" s="113">
        <v>3</v>
      </c>
      <c r="C121" s="114">
        <v>824946.33333333337</v>
      </c>
      <c r="D121" s="114">
        <v>-46824.666666666664</v>
      </c>
      <c r="E121" s="114">
        <v>-56534.333333333336</v>
      </c>
      <c r="F121" s="114">
        <v>8</v>
      </c>
      <c r="G121" s="111"/>
      <c r="H121" s="114">
        <v>3347334.3333333335</v>
      </c>
      <c r="I121" s="114">
        <v>1917781.3333333333</v>
      </c>
      <c r="J121" s="114">
        <v>816356.33333333337</v>
      </c>
      <c r="K121" s="114">
        <v>-56534.333333333336</v>
      </c>
      <c r="L121" s="114">
        <v>2180902</v>
      </c>
    </row>
    <row r="122" spans="1:12" ht="15.75">
      <c r="A122" s="112" t="s">
        <v>232</v>
      </c>
      <c r="B122" s="113">
        <v>3</v>
      </c>
      <c r="C122" s="114">
        <v>1266389.3333333333</v>
      </c>
      <c r="D122" s="114">
        <v>-95905.666666666672</v>
      </c>
      <c r="E122" s="114">
        <v>-110417.33333333333</v>
      </c>
      <c r="F122" s="114">
        <v>6.666666666666667</v>
      </c>
      <c r="G122" s="111"/>
      <c r="H122" s="114">
        <v>3313462.3333333335</v>
      </c>
      <c r="I122" s="114">
        <v>1948741</v>
      </c>
      <c r="J122" s="114">
        <v>816356.33333333337</v>
      </c>
      <c r="K122" s="114">
        <v>-110417.33333333333</v>
      </c>
      <c r="L122" s="114">
        <v>2152699.6666666665</v>
      </c>
    </row>
    <row r="123" spans="1:12" ht="15.75">
      <c r="A123" s="112" t="s">
        <v>233</v>
      </c>
      <c r="B123" s="113">
        <v>3</v>
      </c>
      <c r="C123" s="114">
        <v>1666693</v>
      </c>
      <c r="D123" s="114">
        <v>-111699.33333333333</v>
      </c>
      <c r="E123" s="114">
        <v>-139925.66666666666</v>
      </c>
      <c r="F123" s="114">
        <v>14</v>
      </c>
      <c r="G123" s="111"/>
      <c r="H123" s="114">
        <v>3489105.3333333335</v>
      </c>
      <c r="I123" s="114">
        <v>2053394.6666666667</v>
      </c>
      <c r="J123" s="114">
        <v>816356.33333333337</v>
      </c>
      <c r="K123" s="114">
        <v>-84937.333333333328</v>
      </c>
      <c r="L123" s="114">
        <v>2220363.3333333335</v>
      </c>
    </row>
    <row r="124" spans="1:12" ht="15.75">
      <c r="A124" s="112" t="s">
        <v>234</v>
      </c>
      <c r="B124" s="113">
        <v>3</v>
      </c>
      <c r="C124" s="114">
        <v>474783.33333333331</v>
      </c>
      <c r="D124" s="114">
        <v>-20818.333333333332</v>
      </c>
      <c r="E124" s="114">
        <v>-31705.666666666668</v>
      </c>
      <c r="F124" s="114">
        <v>6.666666666666667</v>
      </c>
      <c r="G124" s="111"/>
      <c r="H124" s="114">
        <v>3561726</v>
      </c>
      <c r="I124" s="114">
        <v>2168463.6666666665</v>
      </c>
      <c r="J124" s="114">
        <v>816356.33333333337</v>
      </c>
      <c r="K124" s="114">
        <v>-31705.666666666668</v>
      </c>
      <c r="L124" s="114">
        <v>2180797.3333333335</v>
      </c>
    </row>
    <row r="125" spans="1:12" ht="15.75">
      <c r="A125" s="112" t="s">
        <v>236</v>
      </c>
      <c r="B125" s="113">
        <v>2</v>
      </c>
      <c r="C125" s="114">
        <v>846729</v>
      </c>
      <c r="D125" s="114">
        <v>81100.5</v>
      </c>
      <c r="E125" s="114">
        <v>56948.5</v>
      </c>
      <c r="F125" s="114">
        <v>17.5</v>
      </c>
      <c r="G125" s="111"/>
      <c r="H125" s="114">
        <v>2421075.5</v>
      </c>
      <c r="I125" s="114">
        <v>1286571.5</v>
      </c>
      <c r="J125" s="114">
        <v>159050</v>
      </c>
      <c r="K125" s="114">
        <v>56948.5</v>
      </c>
      <c r="L125" s="114">
        <v>1791954.5</v>
      </c>
    </row>
    <row r="126" spans="1:12" s="92" customFormat="1" ht="15.75">
      <c r="A126" s="108" t="s">
        <v>208</v>
      </c>
      <c r="B126" s="109"/>
      <c r="C126" s="110"/>
      <c r="D126" s="110"/>
      <c r="E126" s="110"/>
      <c r="F126" s="110"/>
      <c r="G126" s="111"/>
      <c r="H126" s="110"/>
      <c r="I126" s="110"/>
      <c r="J126" s="110"/>
      <c r="K126" s="110"/>
      <c r="L126" s="110"/>
    </row>
    <row r="127" spans="1:12" ht="15.75">
      <c r="A127" s="112" t="s">
        <v>226</v>
      </c>
      <c r="B127" s="113">
        <v>10</v>
      </c>
      <c r="C127" s="114">
        <v>21647783.313700002</v>
      </c>
      <c r="D127" s="114">
        <v>-1035458.2834000001</v>
      </c>
      <c r="E127" s="114">
        <v>-1299838.3856000002</v>
      </c>
      <c r="F127" s="114">
        <v>151.76118003123892</v>
      </c>
      <c r="G127" s="111"/>
      <c r="H127" s="114">
        <v>182713570.99540001</v>
      </c>
      <c r="I127" s="114">
        <v>142288940.7809</v>
      </c>
      <c r="J127" s="114">
        <v>996741.72719999996</v>
      </c>
      <c r="K127" s="114">
        <v>1384302.6482222222</v>
      </c>
      <c r="L127" s="114">
        <v>64560226.362800002</v>
      </c>
    </row>
    <row r="128" spans="1:12" ht="15.75">
      <c r="A128" s="112" t="s">
        <v>227</v>
      </c>
      <c r="B128" s="113">
        <v>10</v>
      </c>
      <c r="C128" s="114">
        <v>40281529.556000002</v>
      </c>
      <c r="D128" s="114">
        <v>-2007155.7467</v>
      </c>
      <c r="E128" s="114">
        <v>-2019665.9206999999</v>
      </c>
      <c r="F128" s="114">
        <v>267.29332440151228</v>
      </c>
      <c r="G128" s="111"/>
      <c r="H128" s="114">
        <v>178590345.51630002</v>
      </c>
      <c r="I128" s="114">
        <v>135637105.66139999</v>
      </c>
      <c r="J128" s="114">
        <v>1155161.0324000001</v>
      </c>
      <c r="K128" s="114">
        <v>1154698.3333333333</v>
      </c>
      <c r="L128" s="114">
        <v>65509380.125099994</v>
      </c>
    </row>
    <row r="129" spans="1:12" ht="15.75">
      <c r="A129" s="112" t="s">
        <v>228</v>
      </c>
      <c r="B129" s="113">
        <v>10</v>
      </c>
      <c r="C129" s="114">
        <v>61183777.477499999</v>
      </c>
      <c r="D129" s="114">
        <v>-2231245.4607999995</v>
      </c>
      <c r="E129" s="114">
        <v>-2377220.8591</v>
      </c>
      <c r="F129" s="114">
        <v>461.50423378343731</v>
      </c>
      <c r="G129" s="111"/>
      <c r="H129" s="114">
        <v>182412526.46160001</v>
      </c>
      <c r="I129" s="114">
        <v>138930004.55520001</v>
      </c>
      <c r="J129" s="114">
        <v>1155161.0325</v>
      </c>
      <c r="K129" s="114">
        <v>600846.77777777775</v>
      </c>
      <c r="L129" s="114">
        <v>63404647.488499999</v>
      </c>
    </row>
    <row r="130" spans="1:12" ht="15.75">
      <c r="A130" s="112" t="s">
        <v>229</v>
      </c>
      <c r="B130" s="113">
        <v>9</v>
      </c>
      <c r="C130" s="114">
        <v>94514168.441666663</v>
      </c>
      <c r="D130" s="114">
        <v>208622.51244444441</v>
      </c>
      <c r="E130" s="114">
        <v>-927362.20977777778</v>
      </c>
      <c r="F130" s="114">
        <v>629.43201566171956</v>
      </c>
      <c r="G130" s="111"/>
      <c r="H130" s="114">
        <v>213646952.85422221</v>
      </c>
      <c r="I130" s="114">
        <v>163400578.65766665</v>
      </c>
      <c r="J130" s="114">
        <v>1270384.2583333333</v>
      </c>
      <c r="K130" s="114">
        <v>504077.625</v>
      </c>
      <c r="L130" s="114">
        <v>72507883.752444446</v>
      </c>
    </row>
    <row r="131" spans="1:12" ht="15.75">
      <c r="A131" s="112" t="s">
        <v>230</v>
      </c>
      <c r="B131" s="113">
        <v>11</v>
      </c>
      <c r="C131" s="114">
        <v>20120350.630909089</v>
      </c>
      <c r="D131" s="114">
        <v>-2498268.7272727271</v>
      </c>
      <c r="E131" s="114">
        <v>-1548731.8181818181</v>
      </c>
      <c r="F131" s="114">
        <v>-15.118121336300351</v>
      </c>
      <c r="G131" s="111"/>
      <c r="H131" s="114">
        <v>186518169.47863635</v>
      </c>
      <c r="I131" s="114">
        <v>135109740.71336365</v>
      </c>
      <c r="J131" s="114">
        <v>1099951.1204545454</v>
      </c>
      <c r="K131" s="114">
        <v>333690.2</v>
      </c>
      <c r="L131" s="114">
        <v>69253410.890818179</v>
      </c>
    </row>
    <row r="132" spans="1:12" ht="15.75">
      <c r="A132" s="112" t="s">
        <v>231</v>
      </c>
      <c r="B132" s="113">
        <v>11</v>
      </c>
      <c r="C132" s="114">
        <v>51451170.997818187</v>
      </c>
      <c r="D132" s="114">
        <v>-6961890</v>
      </c>
      <c r="E132" s="114">
        <v>-4330727.7472727271</v>
      </c>
      <c r="F132" s="114">
        <v>-62.627673389362783</v>
      </c>
      <c r="G132" s="111"/>
      <c r="H132" s="114">
        <v>218401136.97181818</v>
      </c>
      <c r="I132" s="114">
        <v>159373271.94163635</v>
      </c>
      <c r="J132" s="114">
        <v>1109880.1204545454</v>
      </c>
      <c r="K132" s="114">
        <v>17196786.899999999</v>
      </c>
      <c r="L132" s="114">
        <v>86700692.689727277</v>
      </c>
    </row>
    <row r="133" spans="1:12" ht="15.75">
      <c r="A133" s="112" t="s">
        <v>232</v>
      </c>
      <c r="B133" s="113">
        <v>11</v>
      </c>
      <c r="C133" s="114">
        <v>83412859.25727272</v>
      </c>
      <c r="D133" s="114">
        <v>-13062414.636363637</v>
      </c>
      <c r="E133" s="114">
        <v>-9131901.2727272734</v>
      </c>
      <c r="F133" s="114">
        <v>576.42997806349115</v>
      </c>
      <c r="G133" s="111"/>
      <c r="H133" s="114">
        <v>210690588.58881819</v>
      </c>
      <c r="I133" s="114">
        <v>147821231.39172727</v>
      </c>
      <c r="J133" s="114">
        <v>1109880.1204545454</v>
      </c>
      <c r="K133" s="114">
        <v>21829629.199999999</v>
      </c>
      <c r="L133" s="114">
        <v>82423030.767545462</v>
      </c>
    </row>
    <row r="134" spans="1:12" ht="15.75">
      <c r="A134" s="112" t="s">
        <v>233</v>
      </c>
      <c r="B134" s="113">
        <v>11</v>
      </c>
      <c r="C134" s="114">
        <v>124085863.96154547</v>
      </c>
      <c r="D134" s="114">
        <v>-7792192.4400000004</v>
      </c>
      <c r="E134" s="114">
        <v>-5572345.4298181823</v>
      </c>
      <c r="F134" s="114">
        <v>-656.78604764777697</v>
      </c>
      <c r="G134" s="111"/>
      <c r="H134" s="114">
        <v>201014547.82936364</v>
      </c>
      <c r="I134" s="114">
        <v>138247514.64381817</v>
      </c>
      <c r="J134" s="114">
        <v>1109880.1204545454</v>
      </c>
      <c r="K134" s="114">
        <v>22114491.399999999</v>
      </c>
      <c r="L134" s="114">
        <v>74748987.662636369</v>
      </c>
    </row>
    <row r="135" spans="1:12" ht="15.75">
      <c r="A135" s="112" t="s">
        <v>234</v>
      </c>
      <c r="B135" s="113">
        <v>11</v>
      </c>
      <c r="C135" s="114">
        <v>37242669.547272727</v>
      </c>
      <c r="D135" s="114">
        <v>138043.13645454546</v>
      </c>
      <c r="E135" s="114">
        <v>3884.0455454545604</v>
      </c>
      <c r="F135" s="114">
        <v>-65.60898745969682</v>
      </c>
      <c r="G135" s="111"/>
      <c r="H135" s="114">
        <v>207109502.64400002</v>
      </c>
      <c r="I135" s="114">
        <v>143694333.86781818</v>
      </c>
      <c r="J135" s="114">
        <v>1127916.2113636362</v>
      </c>
      <c r="K135" s="114">
        <v>499991.7</v>
      </c>
      <c r="L135" s="114">
        <v>74439007.379181817</v>
      </c>
    </row>
    <row r="136" spans="1:12" ht="15.75">
      <c r="A136" s="112" t="s">
        <v>236</v>
      </c>
      <c r="B136" s="113">
        <v>10</v>
      </c>
      <c r="C136" s="114">
        <v>73088903.13970001</v>
      </c>
      <c r="D136" s="114">
        <v>614395.69999999995</v>
      </c>
      <c r="E136" s="114">
        <v>595510.30000000005</v>
      </c>
      <c r="F136" s="114">
        <v>-80.428512919642529</v>
      </c>
      <c r="G136" s="111"/>
      <c r="H136" s="114">
        <v>216879399.5</v>
      </c>
      <c r="I136" s="114">
        <v>149211300.19999999</v>
      </c>
      <c r="J136" s="114">
        <v>1206010.2</v>
      </c>
      <c r="K136" s="114">
        <v>354573.75</v>
      </c>
      <c r="L136" s="114">
        <v>80839517</v>
      </c>
    </row>
    <row r="137" spans="1:12" s="92" customFormat="1" ht="15.75">
      <c r="A137" s="108" t="s">
        <v>202</v>
      </c>
      <c r="B137" s="109"/>
      <c r="C137" s="110"/>
      <c r="D137" s="110"/>
      <c r="E137" s="110"/>
      <c r="F137" s="110"/>
      <c r="G137" s="111"/>
      <c r="H137" s="110"/>
      <c r="I137" s="110"/>
      <c r="J137" s="110"/>
      <c r="K137" s="110"/>
      <c r="L137" s="110"/>
    </row>
    <row r="138" spans="1:12" ht="15.75">
      <c r="A138" s="112" t="s">
        <v>226</v>
      </c>
      <c r="B138" s="113">
        <v>20</v>
      </c>
      <c r="C138" s="114">
        <v>1635137.3976</v>
      </c>
      <c r="D138" s="114">
        <v>65893.558950000006</v>
      </c>
      <c r="E138" s="114">
        <v>33278.363949999999</v>
      </c>
      <c r="F138" s="114">
        <v>-1.0753831338495283</v>
      </c>
      <c r="G138" s="111"/>
      <c r="H138" s="114">
        <v>12503863.52695</v>
      </c>
      <c r="I138" s="114">
        <v>7031985.5511999996</v>
      </c>
      <c r="J138" s="114">
        <v>1071377.8751000001</v>
      </c>
      <c r="K138" s="114">
        <v>16624</v>
      </c>
      <c r="L138" s="114">
        <v>6552871.5057999995</v>
      </c>
    </row>
    <row r="139" spans="1:12" ht="15.75">
      <c r="A139" s="112" t="s">
        <v>227</v>
      </c>
      <c r="B139" s="113">
        <v>19</v>
      </c>
      <c r="C139" s="114">
        <v>3323113.182210526</v>
      </c>
      <c r="D139" s="114">
        <v>215967.35031578946</v>
      </c>
      <c r="E139" s="114">
        <v>115223.24505263158</v>
      </c>
      <c r="F139" s="114">
        <v>1.4793577279510954</v>
      </c>
      <c r="G139" s="111"/>
      <c r="H139" s="114">
        <v>12274173.921789473</v>
      </c>
      <c r="I139" s="114">
        <v>6964168.9353684215</v>
      </c>
      <c r="J139" s="114">
        <v>914587.23694736848</v>
      </c>
      <c r="K139" s="114">
        <v>151529.41666666666</v>
      </c>
      <c r="L139" s="114">
        <v>5912872.1127894744</v>
      </c>
    </row>
    <row r="140" spans="1:12" ht="15.75">
      <c r="A140" s="112" t="s">
        <v>228</v>
      </c>
      <c r="B140" s="113">
        <v>20</v>
      </c>
      <c r="C140" s="114">
        <v>4679828.9768000003</v>
      </c>
      <c r="D140" s="114">
        <v>117580.79065000001</v>
      </c>
      <c r="E140" s="114">
        <v>-12582.609349999995</v>
      </c>
      <c r="F140" s="114">
        <v>-3.2280537152355997</v>
      </c>
      <c r="G140" s="111"/>
      <c r="H140" s="114">
        <v>12053358.373849999</v>
      </c>
      <c r="I140" s="114">
        <v>6862886.1324499995</v>
      </c>
      <c r="J140" s="114">
        <v>955436.07274999993</v>
      </c>
      <c r="K140" s="114">
        <v>-92045.909090909088</v>
      </c>
      <c r="L140" s="114">
        <v>5962062.8582000006</v>
      </c>
    </row>
    <row r="141" spans="1:12" ht="15.75">
      <c r="A141" s="112" t="s">
        <v>229</v>
      </c>
      <c r="B141" s="113">
        <v>20</v>
      </c>
      <c r="C141" s="114">
        <v>6503866.3283000002</v>
      </c>
      <c r="D141" s="114">
        <v>-94592.213049999991</v>
      </c>
      <c r="E141" s="114">
        <v>-307931.67324999999</v>
      </c>
      <c r="F141" s="114">
        <v>-14.936741128929516</v>
      </c>
      <c r="G141" s="111"/>
      <c r="H141" s="114">
        <v>13688625.506849999</v>
      </c>
      <c r="I141" s="114">
        <v>8294881.6614500005</v>
      </c>
      <c r="J141" s="114">
        <v>1154129.8476500001</v>
      </c>
      <c r="K141" s="114">
        <v>-495705.06666666665</v>
      </c>
      <c r="L141" s="114">
        <v>7521876.3581499998</v>
      </c>
    </row>
    <row r="142" spans="1:12" ht="15.75">
      <c r="A142" s="112" t="s">
        <v>230</v>
      </c>
      <c r="B142" s="113">
        <v>20</v>
      </c>
      <c r="C142" s="114">
        <v>1593408.45</v>
      </c>
      <c r="D142" s="114">
        <v>-90226.5</v>
      </c>
      <c r="E142" s="114">
        <v>-128731.15</v>
      </c>
      <c r="F142" s="114">
        <v>-1.4011467729259786</v>
      </c>
      <c r="G142" s="111"/>
      <c r="H142" s="114">
        <v>13763570.8686</v>
      </c>
      <c r="I142" s="114">
        <v>8864305.1268000007</v>
      </c>
      <c r="J142" s="114">
        <v>1154129.8476500001</v>
      </c>
      <c r="K142" s="114">
        <v>-8580.9230769230762</v>
      </c>
      <c r="L142" s="114">
        <v>7584358.3339500008</v>
      </c>
    </row>
    <row r="143" spans="1:12" ht="15.75">
      <c r="A143" s="112" t="s">
        <v>231</v>
      </c>
      <c r="B143" s="113">
        <v>19</v>
      </c>
      <c r="C143" s="114">
        <v>3264298.246631579</v>
      </c>
      <c r="D143" s="114">
        <v>-135845.11684210526</v>
      </c>
      <c r="E143" s="114">
        <v>-212643.16947368419</v>
      </c>
      <c r="F143" s="114">
        <v>4.2417045399957587</v>
      </c>
      <c r="G143" s="111"/>
      <c r="H143" s="114">
        <v>14455446.078842107</v>
      </c>
      <c r="I143" s="114">
        <v>9210232.0511578955</v>
      </c>
      <c r="J143" s="114">
        <v>1198957.7343684211</v>
      </c>
      <c r="K143" s="114">
        <v>-200899.23076923078</v>
      </c>
      <c r="L143" s="114">
        <v>8038611.0210526315</v>
      </c>
    </row>
    <row r="144" spans="1:12" ht="15.75">
      <c r="A144" s="112" t="s">
        <v>232</v>
      </c>
      <c r="B144" s="113">
        <v>19</v>
      </c>
      <c r="C144" s="114">
        <v>4606360.7616315791</v>
      </c>
      <c r="D144" s="114">
        <v>77358.002000000008</v>
      </c>
      <c r="E144" s="114">
        <v>-31452.103263157886</v>
      </c>
      <c r="F144" s="114">
        <v>3.7081825646137188</v>
      </c>
      <c r="G144" s="111"/>
      <c r="H144" s="114">
        <v>14129454.527368421</v>
      </c>
      <c r="I144" s="114">
        <v>8360185.2229999993</v>
      </c>
      <c r="J144" s="114">
        <v>1183916.8396315791</v>
      </c>
      <c r="K144" s="114">
        <v>81585.38461538461</v>
      </c>
      <c r="L144" s="114">
        <v>7993905.3985789483</v>
      </c>
    </row>
    <row r="145" spans="1:12" ht="15.75">
      <c r="A145" s="112" t="s">
        <v>233</v>
      </c>
      <c r="B145" s="113">
        <v>21</v>
      </c>
      <c r="C145" s="114">
        <v>7268263.9191428563</v>
      </c>
      <c r="D145" s="114">
        <v>25503.484047619051</v>
      </c>
      <c r="E145" s="114">
        <v>-85085.291809523827</v>
      </c>
      <c r="F145" s="114">
        <v>0.62703222850380613</v>
      </c>
      <c r="G145" s="111"/>
      <c r="H145" s="114">
        <v>14025935.302380953</v>
      </c>
      <c r="I145" s="114">
        <v>8477839.7108095232</v>
      </c>
      <c r="J145" s="114">
        <v>1246828.0347142857</v>
      </c>
      <c r="K145" s="114">
        <v>48046.26944444445</v>
      </c>
      <c r="L145" s="114">
        <v>7936856.0050000008</v>
      </c>
    </row>
    <row r="146" spans="1:12" ht="15.75">
      <c r="A146" s="112" t="s">
        <v>234</v>
      </c>
      <c r="B146" s="113">
        <v>18</v>
      </c>
      <c r="C146" s="114">
        <v>1425595.5727777779</v>
      </c>
      <c r="D146" s="114">
        <v>57987.196888888888</v>
      </c>
      <c r="E146" s="114">
        <v>22264.640833333335</v>
      </c>
      <c r="F146" s="114">
        <v>-0.27064048980778543</v>
      </c>
      <c r="G146" s="111"/>
      <c r="H146" s="114">
        <v>13821196.101555556</v>
      </c>
      <c r="I146" s="114">
        <v>7780802.1005000006</v>
      </c>
      <c r="J146" s="114">
        <v>1447246.5404999999</v>
      </c>
      <c r="K146" s="114">
        <v>72583.30279999999</v>
      </c>
      <c r="L146" s="114">
        <v>8671796.6348888893</v>
      </c>
    </row>
    <row r="147" spans="1:12" ht="15.75">
      <c r="A147" s="112" t="s">
        <v>236</v>
      </c>
      <c r="B147" s="113">
        <v>15</v>
      </c>
      <c r="C147" s="114">
        <v>4304910.5807333337</v>
      </c>
      <c r="D147" s="114">
        <v>215494.82426666666</v>
      </c>
      <c r="E147" s="114">
        <v>140382.76819999999</v>
      </c>
      <c r="F147" s="114">
        <v>0.87115161131982011</v>
      </c>
      <c r="G147" s="111"/>
      <c r="H147" s="114">
        <v>17373737.2126</v>
      </c>
      <c r="I147" s="114">
        <v>10183657.067400001</v>
      </c>
      <c r="J147" s="114">
        <v>1341913.0486000001</v>
      </c>
      <c r="K147" s="114">
        <v>116258.947</v>
      </c>
      <c r="L147" s="114">
        <v>9755436.161799999</v>
      </c>
    </row>
  </sheetData>
  <mergeCells count="2">
    <mergeCell ref="C3:F3"/>
    <mergeCell ref="H3:L3"/>
  </mergeCells>
  <hyperlinks>
    <hyperlink ref="A1" location="MENU!A1" display="Return To Menu"/>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38"/>
  <sheetViews>
    <sheetView view="pageBreakPreview" zoomScaleSheetLayoutView="100" workbookViewId="0">
      <pane xSplit="2" ySplit="4" topLeftCell="C5" activePane="bottomRight" state="frozen"/>
      <selection pane="topRight" activeCell="E1" sqref="E1"/>
      <selection pane="bottomLeft" activeCell="A2" sqref="A2"/>
      <selection pane="bottomRight" activeCell="G4" sqref="G4"/>
    </sheetView>
  </sheetViews>
  <sheetFormatPr defaultColWidth="8.85546875" defaultRowHeight="15"/>
  <cols>
    <col min="1" max="1" width="12.85546875" style="13" customWidth="1"/>
    <col min="2" max="2" width="30.7109375" style="15" customWidth="1"/>
    <col min="3" max="3" width="7.42578125" style="17" customWidth="1"/>
    <col min="4" max="4" width="7.85546875" style="17" customWidth="1"/>
    <col min="5" max="5" width="6.7109375" style="17" customWidth="1"/>
    <col min="6" max="6" width="1.28515625" style="21" customWidth="1"/>
    <col min="7" max="7" width="13.7109375" style="19" customWidth="1"/>
    <col min="8" max="9" width="12.28515625" style="19" customWidth="1"/>
    <col min="10" max="10" width="12" style="19" customWidth="1"/>
    <col min="11" max="11" width="9.42578125" style="19" customWidth="1"/>
    <col min="12" max="12" width="8.140625" style="19" customWidth="1"/>
    <col min="13" max="13" width="1.28515625" style="59" customWidth="1"/>
    <col min="14" max="14" width="13" style="19" customWidth="1"/>
    <col min="15" max="16" width="13.140625" style="19" customWidth="1"/>
    <col min="17" max="17" width="11.85546875" style="19" customWidth="1"/>
  </cols>
  <sheetData>
    <row r="1" spans="1:17" s="72" customFormat="1" ht="26.25" customHeight="1">
      <c r="A1" s="73" t="s">
        <v>252</v>
      </c>
      <c r="B1" s="70"/>
      <c r="C1" s="70"/>
      <c r="D1" s="71"/>
      <c r="E1" s="71"/>
      <c r="F1" s="82"/>
      <c r="G1" s="74"/>
      <c r="H1" s="74"/>
      <c r="I1" s="74"/>
      <c r="J1" s="74"/>
      <c r="K1" s="74"/>
      <c r="L1" s="74"/>
      <c r="M1" s="74"/>
      <c r="N1" s="74"/>
      <c r="O1" s="74"/>
      <c r="P1" s="74"/>
      <c r="Q1" s="74"/>
    </row>
    <row r="2" spans="1:17" s="72" customFormat="1" ht="15.75">
      <c r="A2" s="115" t="s">
        <v>254</v>
      </c>
      <c r="B2" s="115"/>
      <c r="C2" s="115"/>
      <c r="D2" s="115"/>
      <c r="E2" s="115"/>
      <c r="F2" s="115"/>
      <c r="G2" s="115"/>
      <c r="H2" s="115"/>
      <c r="I2" s="115"/>
      <c r="J2" s="115"/>
      <c r="K2" s="115"/>
      <c r="L2" s="115"/>
      <c r="M2" s="115"/>
      <c r="N2" s="115"/>
      <c r="O2" s="115"/>
      <c r="P2" s="115"/>
      <c r="Q2" s="115"/>
    </row>
    <row r="3" spans="1:17" s="7" customFormat="1" ht="14.25" thickBot="1">
      <c r="A3" s="119" t="s">
        <v>224</v>
      </c>
      <c r="B3" s="120"/>
      <c r="C3" s="120"/>
      <c r="D3" s="120"/>
      <c r="E3" s="121"/>
      <c r="F3" s="8"/>
      <c r="G3" s="118" t="s">
        <v>270</v>
      </c>
      <c r="H3" s="118"/>
      <c r="I3" s="118"/>
      <c r="J3" s="118"/>
      <c r="K3" s="118"/>
      <c r="L3" s="118"/>
      <c r="M3" s="8"/>
      <c r="N3" s="118" t="s">
        <v>11</v>
      </c>
      <c r="O3" s="118"/>
      <c r="P3" s="118"/>
      <c r="Q3" s="118"/>
    </row>
    <row r="4" spans="1:17" s="4" customFormat="1" ht="59.25" customHeight="1" thickBot="1">
      <c r="A4" s="10" t="s">
        <v>198</v>
      </c>
      <c r="B4" s="11" t="s">
        <v>0</v>
      </c>
      <c r="C4" s="9" t="s">
        <v>238</v>
      </c>
      <c r="D4" s="9" t="s">
        <v>45</v>
      </c>
      <c r="E4" s="75" t="s">
        <v>225</v>
      </c>
      <c r="F4" s="62" t="s">
        <v>239</v>
      </c>
      <c r="G4" s="12" t="s">
        <v>269</v>
      </c>
      <c r="H4" s="12" t="s">
        <v>1</v>
      </c>
      <c r="I4" s="12" t="s">
        <v>2</v>
      </c>
      <c r="J4" s="12" t="s">
        <v>3</v>
      </c>
      <c r="K4" s="12" t="s">
        <v>4</v>
      </c>
      <c r="L4" s="12" t="s">
        <v>5</v>
      </c>
      <c r="M4" s="62" t="s">
        <v>240</v>
      </c>
      <c r="N4" s="12" t="s">
        <v>6</v>
      </c>
      <c r="O4" s="12" t="s">
        <v>7</v>
      </c>
      <c r="P4" s="12" t="s">
        <v>8</v>
      </c>
      <c r="Q4" s="12" t="s">
        <v>9</v>
      </c>
    </row>
    <row r="5" spans="1:17" ht="12" customHeight="1" thickBot="1">
      <c r="A5" s="14" t="s">
        <v>210</v>
      </c>
      <c r="B5" s="15" t="s">
        <v>69</v>
      </c>
      <c r="C5" s="16" t="s">
        <v>226</v>
      </c>
      <c r="D5" s="16" t="s">
        <v>59</v>
      </c>
      <c r="E5" s="76">
        <v>3</v>
      </c>
      <c r="F5" s="18"/>
      <c r="G5" s="19">
        <v>15222.35</v>
      </c>
      <c r="H5" s="19">
        <v>-5702.17</v>
      </c>
      <c r="I5" s="19">
        <v>-5702.17</v>
      </c>
      <c r="K5" s="20">
        <v>-9.5000000000000001E-2</v>
      </c>
      <c r="M5" s="18"/>
      <c r="N5" s="19">
        <v>1091047.9369999999</v>
      </c>
      <c r="O5" s="19">
        <v>1182560.2409999999</v>
      </c>
      <c r="P5" s="19">
        <v>645873.973</v>
      </c>
      <c r="Q5" s="19">
        <v>60000</v>
      </c>
    </row>
    <row r="6" spans="1:17" ht="12" customHeight="1" thickBot="1">
      <c r="A6" s="14" t="s">
        <v>210</v>
      </c>
      <c r="B6" s="15" t="s">
        <v>69</v>
      </c>
      <c r="C6" s="16" t="s">
        <v>228</v>
      </c>
      <c r="D6" s="16" t="s">
        <v>61</v>
      </c>
      <c r="E6" s="76">
        <v>9</v>
      </c>
      <c r="F6" s="18"/>
      <c r="G6" s="19">
        <v>37025.205000000002</v>
      </c>
      <c r="H6" s="19">
        <v>-14205.370999999999</v>
      </c>
      <c r="I6" s="19">
        <v>-14205.370999999999</v>
      </c>
      <c r="K6" s="20">
        <v>-0.23699999999999999</v>
      </c>
      <c r="M6" s="18"/>
      <c r="N6" s="19">
        <v>1093874.9210000001</v>
      </c>
      <c r="O6" s="19">
        <v>1189370.04</v>
      </c>
      <c r="P6" s="19">
        <v>625457.43000000005</v>
      </c>
      <c r="Q6" s="19">
        <v>60000</v>
      </c>
    </row>
    <row r="7" spans="1:17" ht="12" customHeight="1" thickBot="1">
      <c r="A7" s="14" t="s">
        <v>210</v>
      </c>
      <c r="B7" s="15" t="s">
        <v>69</v>
      </c>
      <c r="C7" s="16" t="s">
        <v>229</v>
      </c>
      <c r="D7" s="16" t="s">
        <v>58</v>
      </c>
      <c r="E7" s="76">
        <v>12</v>
      </c>
      <c r="F7" s="18"/>
      <c r="G7" s="19">
        <v>72212.376000000004</v>
      </c>
      <c r="H7" s="19">
        <v>-34729.542000000001</v>
      </c>
      <c r="I7" s="19">
        <v>-34729.542000000001</v>
      </c>
      <c r="K7" s="19">
        <v>-28.941285000000001</v>
      </c>
      <c r="M7" s="18"/>
      <c r="N7" s="19">
        <v>1093452.298</v>
      </c>
      <c r="O7" s="19">
        <v>1180871.155</v>
      </c>
      <c r="P7" s="19">
        <v>638482.71600000001</v>
      </c>
      <c r="Q7" s="19">
        <v>60000</v>
      </c>
    </row>
    <row r="8" spans="1:17" ht="12" customHeight="1" thickBot="1">
      <c r="A8" s="14" t="s">
        <v>210</v>
      </c>
      <c r="B8" s="15" t="s">
        <v>69</v>
      </c>
      <c r="C8" s="16" t="s">
        <v>231</v>
      </c>
      <c r="D8" s="16" t="s">
        <v>60</v>
      </c>
      <c r="E8" s="76">
        <v>6</v>
      </c>
      <c r="F8" s="18"/>
      <c r="G8" s="19">
        <v>28906.79</v>
      </c>
      <c r="H8" s="19">
        <v>-9426.7870000000003</v>
      </c>
      <c r="I8" s="19">
        <v>-9426.7870000000003</v>
      </c>
      <c r="K8" s="20">
        <v>-0.157</v>
      </c>
      <c r="M8" s="18"/>
      <c r="N8" s="19">
        <v>1087512.425</v>
      </c>
      <c r="O8" s="19">
        <v>1183239.7220000001</v>
      </c>
      <c r="P8" s="19">
        <v>650278.071</v>
      </c>
      <c r="Q8" s="19">
        <v>60000</v>
      </c>
    </row>
    <row r="9" spans="1:17" ht="12" customHeight="1" thickBot="1">
      <c r="A9" s="14" t="s">
        <v>210</v>
      </c>
      <c r="B9" s="15" t="s">
        <v>69</v>
      </c>
      <c r="C9" s="16" t="s">
        <v>232</v>
      </c>
      <c r="D9" s="16" t="s">
        <v>61</v>
      </c>
      <c r="E9" s="76">
        <v>9</v>
      </c>
      <c r="F9" s="18"/>
      <c r="G9" s="19">
        <v>43596.32</v>
      </c>
      <c r="H9" s="19">
        <v>-16019.887000000001</v>
      </c>
      <c r="I9" s="19">
        <v>-16019.887000000001</v>
      </c>
      <c r="K9" s="20">
        <v>-0.26700000000000002</v>
      </c>
      <c r="M9" s="18"/>
      <c r="N9" s="19">
        <v>1084081.9129999999</v>
      </c>
      <c r="O9" s="19">
        <v>1183982.2790000001</v>
      </c>
      <c r="P9" s="19">
        <v>657613.728</v>
      </c>
      <c r="Q9" s="19">
        <v>60000</v>
      </c>
    </row>
    <row r="10" spans="1:17" ht="12" customHeight="1" thickBot="1">
      <c r="A10" s="14" t="s">
        <v>210</v>
      </c>
      <c r="B10" s="15" t="s">
        <v>193</v>
      </c>
      <c r="C10" s="16" t="s">
        <v>233</v>
      </c>
      <c r="D10" s="23" t="s">
        <v>49</v>
      </c>
      <c r="E10" s="76">
        <v>12</v>
      </c>
      <c r="F10" s="18"/>
      <c r="G10" s="19">
        <v>855393</v>
      </c>
      <c r="H10" s="19">
        <v>-847235</v>
      </c>
      <c r="I10" s="19">
        <v>-847235</v>
      </c>
      <c r="J10" s="19">
        <v>135782</v>
      </c>
      <c r="K10" s="19">
        <v>-39</v>
      </c>
      <c r="M10" s="18"/>
      <c r="N10" s="19">
        <v>3882619</v>
      </c>
      <c r="O10" s="19">
        <v>5276690</v>
      </c>
      <c r="P10" s="19">
        <v>4082727</v>
      </c>
      <c r="Q10" s="19">
        <v>1100000</v>
      </c>
    </row>
    <row r="11" spans="1:17" ht="12" customHeight="1" thickBot="1">
      <c r="A11" s="14" t="s">
        <v>210</v>
      </c>
      <c r="B11" s="15" t="s">
        <v>193</v>
      </c>
      <c r="C11" s="16" t="s">
        <v>234</v>
      </c>
      <c r="D11" s="23" t="s">
        <v>46</v>
      </c>
      <c r="E11" s="76">
        <v>3</v>
      </c>
      <c r="F11" s="18"/>
      <c r="G11" s="19">
        <v>3305</v>
      </c>
      <c r="H11" s="19">
        <v>-102884</v>
      </c>
      <c r="I11" s="19">
        <v>-102884</v>
      </c>
      <c r="J11" s="19">
        <v>-102884</v>
      </c>
      <c r="K11" s="19">
        <v>-4.68</v>
      </c>
      <c r="M11" s="18"/>
      <c r="N11" s="19">
        <v>3831765</v>
      </c>
      <c r="O11" s="19">
        <v>5129592</v>
      </c>
      <c r="P11" s="19">
        <v>4038513</v>
      </c>
      <c r="Q11" s="19">
        <v>1100000</v>
      </c>
    </row>
    <row r="12" spans="1:17" ht="12" customHeight="1" thickBot="1">
      <c r="A12" s="22" t="s">
        <v>210</v>
      </c>
      <c r="B12" s="13" t="s">
        <v>193</v>
      </c>
      <c r="C12" s="16" t="s">
        <v>236</v>
      </c>
      <c r="D12" s="23" t="s">
        <v>47</v>
      </c>
      <c r="E12" s="78">
        <v>6</v>
      </c>
      <c r="G12" s="19">
        <v>18553</v>
      </c>
      <c r="H12" s="19">
        <v>-286034</v>
      </c>
      <c r="I12" s="19">
        <v>-286034</v>
      </c>
      <c r="J12" s="19">
        <v>-286034</v>
      </c>
      <c r="K12" s="19">
        <v>-13</v>
      </c>
      <c r="M12" s="21"/>
      <c r="N12" s="19">
        <v>3780909</v>
      </c>
      <c r="O12" s="19">
        <v>5064248</v>
      </c>
      <c r="P12" s="19">
        <v>4156319</v>
      </c>
      <c r="Q12" s="19">
        <v>1100000</v>
      </c>
    </row>
    <row r="13" spans="1:17" ht="12" customHeight="1" thickBot="1">
      <c r="A13" s="14" t="s">
        <v>210</v>
      </c>
      <c r="B13" s="31" t="s">
        <v>153</v>
      </c>
      <c r="C13" s="16" t="s">
        <v>226</v>
      </c>
      <c r="D13" s="23" t="s">
        <v>46</v>
      </c>
      <c r="E13" s="76">
        <v>3</v>
      </c>
      <c r="F13" s="18"/>
      <c r="G13" s="20">
        <v>387972</v>
      </c>
      <c r="H13" s="20">
        <v>3695</v>
      </c>
      <c r="I13" s="20">
        <v>3695</v>
      </c>
      <c r="J13" s="20"/>
      <c r="K13" s="20">
        <v>0.17</v>
      </c>
      <c r="L13" s="20"/>
      <c r="M13" s="18"/>
      <c r="N13" s="20">
        <v>3123501</v>
      </c>
      <c r="O13" s="20">
        <v>4555435</v>
      </c>
      <c r="P13" s="20">
        <v>3353136</v>
      </c>
      <c r="Q13" s="20">
        <v>1100000</v>
      </c>
    </row>
    <row r="14" spans="1:17" ht="12" customHeight="1" thickBot="1">
      <c r="A14" s="14" t="s">
        <v>210</v>
      </c>
      <c r="B14" s="31" t="s">
        <v>153</v>
      </c>
      <c r="C14" s="16" t="s">
        <v>227</v>
      </c>
      <c r="D14" s="23" t="s">
        <v>47</v>
      </c>
      <c r="E14" s="76">
        <v>6</v>
      </c>
      <c r="F14" s="18"/>
      <c r="G14" s="20">
        <v>562286</v>
      </c>
      <c r="H14" s="20">
        <v>-39065</v>
      </c>
      <c r="I14" s="20">
        <v>-39065</v>
      </c>
      <c r="J14" s="20"/>
      <c r="K14" s="20">
        <v>-1.78</v>
      </c>
      <c r="L14" s="20"/>
      <c r="M14" s="18"/>
      <c r="N14" s="19">
        <v>3058221</v>
      </c>
      <c r="O14" s="19">
        <v>4591810</v>
      </c>
      <c r="P14" s="19">
        <v>3432271</v>
      </c>
      <c r="Q14" s="20">
        <v>1100000</v>
      </c>
    </row>
    <row r="15" spans="1:17" ht="12" customHeight="1" thickBot="1">
      <c r="A15" s="14" t="s">
        <v>210</v>
      </c>
      <c r="B15" s="31" t="s">
        <v>153</v>
      </c>
      <c r="C15" s="16" t="s">
        <v>228</v>
      </c>
      <c r="D15" s="23" t="s">
        <v>54</v>
      </c>
      <c r="E15" s="76">
        <v>9</v>
      </c>
      <c r="F15" s="18"/>
      <c r="G15" s="20">
        <v>863837</v>
      </c>
      <c r="H15" s="20">
        <v>-154793</v>
      </c>
      <c r="I15" s="20">
        <v>-154793</v>
      </c>
      <c r="J15" s="20"/>
      <c r="K15" s="20">
        <v>7.04</v>
      </c>
      <c r="L15" s="20"/>
      <c r="M15" s="18"/>
      <c r="N15" s="19">
        <v>3058221</v>
      </c>
      <c r="O15" s="19">
        <v>4591810</v>
      </c>
      <c r="P15" s="19">
        <v>3432271</v>
      </c>
      <c r="Q15" s="20">
        <v>1100000</v>
      </c>
    </row>
    <row r="16" spans="1:17" ht="12" customHeight="1" thickBot="1">
      <c r="A16" s="14" t="s">
        <v>210</v>
      </c>
      <c r="B16" s="31" t="s">
        <v>153</v>
      </c>
      <c r="C16" s="16" t="s">
        <v>229</v>
      </c>
      <c r="D16" s="23" t="s">
        <v>49</v>
      </c>
      <c r="E16" s="76">
        <v>12</v>
      </c>
      <c r="F16" s="18"/>
      <c r="G16" s="20">
        <v>1368462</v>
      </c>
      <c r="H16" s="20">
        <v>-201195</v>
      </c>
      <c r="I16" s="20">
        <v>-201195</v>
      </c>
      <c r="J16" s="20"/>
      <c r="K16" s="20">
        <v>-9</v>
      </c>
      <c r="L16" s="20"/>
      <c r="M16" s="18"/>
      <c r="N16" s="20">
        <v>3046948</v>
      </c>
      <c r="O16" s="20">
        <v>4738499</v>
      </c>
      <c r="P16" s="20">
        <v>3680818</v>
      </c>
      <c r="Q16" s="20">
        <v>1100000</v>
      </c>
    </row>
    <row r="17" spans="1:17" ht="12" customHeight="1" thickBot="1">
      <c r="A17" s="14" t="s">
        <v>210</v>
      </c>
      <c r="B17" s="31" t="s">
        <v>153</v>
      </c>
      <c r="C17" s="16" t="s">
        <v>230</v>
      </c>
      <c r="D17" s="23" t="s">
        <v>46</v>
      </c>
      <c r="E17" s="76">
        <v>3</v>
      </c>
      <c r="F17" s="18"/>
      <c r="G17" s="25">
        <v>341440</v>
      </c>
      <c r="H17" s="25">
        <v>-62569</v>
      </c>
      <c r="I17" s="25">
        <v>-62569</v>
      </c>
      <c r="J17" s="25">
        <v>-62569</v>
      </c>
      <c r="K17" s="25">
        <v>2.85</v>
      </c>
      <c r="L17" s="20"/>
      <c r="M17" s="18"/>
      <c r="N17" s="20">
        <v>2980054</v>
      </c>
      <c r="O17" s="20">
        <v>4516779</v>
      </c>
      <c r="P17" s="20">
        <v>3521166</v>
      </c>
      <c r="Q17" s="20">
        <v>1100000</v>
      </c>
    </row>
    <row r="18" spans="1:17" ht="12" customHeight="1" thickBot="1">
      <c r="A18" s="14" t="s">
        <v>210</v>
      </c>
      <c r="B18" s="31" t="s">
        <v>153</v>
      </c>
      <c r="C18" s="16" t="s">
        <v>231</v>
      </c>
      <c r="D18" s="23" t="s">
        <v>47</v>
      </c>
      <c r="E18" s="77">
        <v>6</v>
      </c>
      <c r="G18" s="20">
        <v>662964</v>
      </c>
      <c r="H18" s="20">
        <v>-151141</v>
      </c>
      <c r="I18" s="20">
        <v>-151141</v>
      </c>
      <c r="J18" s="20">
        <v>-151141</v>
      </c>
      <c r="K18" s="20">
        <v>-6.87</v>
      </c>
      <c r="L18" s="20"/>
      <c r="M18" s="21"/>
      <c r="N18" s="20">
        <v>2948864</v>
      </c>
      <c r="O18" s="20">
        <v>4361471</v>
      </c>
      <c r="P18" s="20">
        <v>3454431</v>
      </c>
      <c r="Q18" s="20">
        <v>1100000</v>
      </c>
    </row>
    <row r="19" spans="1:17" ht="12" customHeight="1" thickBot="1">
      <c r="A19" s="14" t="s">
        <v>210</v>
      </c>
      <c r="B19" s="31" t="s">
        <v>153</v>
      </c>
      <c r="C19" s="16" t="s">
        <v>232</v>
      </c>
      <c r="D19" s="23" t="s">
        <v>54</v>
      </c>
      <c r="E19" s="77">
        <v>9</v>
      </c>
      <c r="G19" s="20">
        <v>842139</v>
      </c>
      <c r="H19" s="20">
        <v>-263352</v>
      </c>
      <c r="I19" s="20">
        <v>-263352</v>
      </c>
      <c r="J19" s="20">
        <v>-263352</v>
      </c>
      <c r="K19" s="20">
        <v>-11.97</v>
      </c>
      <c r="L19" s="20"/>
      <c r="M19" s="21"/>
      <c r="N19" s="20">
        <v>2880361</v>
      </c>
      <c r="O19" s="20">
        <v>4506012</v>
      </c>
      <c r="P19" s="20">
        <v>3711184</v>
      </c>
      <c r="Q19" s="20">
        <v>1100000</v>
      </c>
    </row>
    <row r="20" spans="1:17" ht="12" customHeight="1" thickBot="1">
      <c r="A20" s="14" t="s">
        <v>210</v>
      </c>
      <c r="B20" s="15" t="s">
        <v>17</v>
      </c>
      <c r="C20" s="16" t="s">
        <v>226</v>
      </c>
      <c r="D20" s="53" t="s">
        <v>46</v>
      </c>
      <c r="E20" s="76">
        <v>3</v>
      </c>
      <c r="F20" s="18"/>
      <c r="G20" s="19">
        <v>1871478</v>
      </c>
      <c r="H20" s="19">
        <v>40827</v>
      </c>
      <c r="I20" s="19">
        <v>13820</v>
      </c>
      <c r="J20" s="19">
        <v>13820</v>
      </c>
      <c r="K20" s="19">
        <v>0.69</v>
      </c>
      <c r="M20" s="18"/>
      <c r="N20" s="19">
        <v>754304</v>
      </c>
      <c r="O20" s="19">
        <v>4926867</v>
      </c>
      <c r="P20" s="19">
        <v>3705784</v>
      </c>
      <c r="Q20" s="19">
        <v>1000000</v>
      </c>
    </row>
    <row r="21" spans="1:17" ht="12" customHeight="1" thickBot="1">
      <c r="A21" s="14" t="s">
        <v>210</v>
      </c>
      <c r="B21" s="15" t="s">
        <v>17</v>
      </c>
      <c r="C21" s="16" t="s">
        <v>227</v>
      </c>
      <c r="D21" s="53" t="s">
        <v>47</v>
      </c>
      <c r="E21" s="76">
        <v>6</v>
      </c>
      <c r="F21" s="18"/>
      <c r="G21" s="19">
        <v>4006594</v>
      </c>
      <c r="H21" s="19">
        <v>106124</v>
      </c>
      <c r="I21" s="19">
        <v>62527</v>
      </c>
      <c r="J21" s="19">
        <v>62527</v>
      </c>
      <c r="K21" s="19">
        <v>3.13</v>
      </c>
      <c r="M21" s="18"/>
      <c r="N21" s="19">
        <v>758566</v>
      </c>
      <c r="O21" s="19">
        <v>5769241</v>
      </c>
      <c r="P21" s="19">
        <v>3922814</v>
      </c>
      <c r="Q21" s="19">
        <v>1000000</v>
      </c>
    </row>
    <row r="22" spans="1:17" ht="12" customHeight="1" thickBot="1">
      <c r="A22" s="14" t="s">
        <v>210</v>
      </c>
      <c r="B22" s="15" t="s">
        <v>17</v>
      </c>
      <c r="C22" s="16" t="s">
        <v>228</v>
      </c>
      <c r="D22" s="53" t="s">
        <v>54</v>
      </c>
      <c r="E22" s="76">
        <v>9</v>
      </c>
      <c r="F22" s="18"/>
      <c r="G22" s="19">
        <v>6371792</v>
      </c>
      <c r="H22" s="19">
        <v>200821</v>
      </c>
      <c r="I22" s="19">
        <v>112242</v>
      </c>
      <c r="J22" s="19">
        <v>112242</v>
      </c>
      <c r="K22" s="19">
        <v>5.61</v>
      </c>
      <c r="M22" s="18"/>
      <c r="N22" s="19">
        <v>812237</v>
      </c>
      <c r="O22" s="19">
        <v>5537481</v>
      </c>
      <c r="P22" s="19">
        <v>3664262</v>
      </c>
      <c r="Q22" s="19">
        <v>1000000</v>
      </c>
    </row>
    <row r="23" spans="1:17" ht="12" customHeight="1" thickBot="1">
      <c r="A23" s="14" t="s">
        <v>210</v>
      </c>
      <c r="B23" s="15" t="s">
        <v>17</v>
      </c>
      <c r="C23" s="16" t="s">
        <v>229</v>
      </c>
      <c r="D23" s="53" t="s">
        <v>49</v>
      </c>
      <c r="E23" s="76">
        <v>12</v>
      </c>
      <c r="F23" s="18"/>
      <c r="G23" s="19">
        <v>8963293</v>
      </c>
      <c r="H23" s="19">
        <v>300115</v>
      </c>
      <c r="I23" s="19">
        <v>187917</v>
      </c>
      <c r="J23" s="19">
        <v>187917</v>
      </c>
      <c r="K23" s="19">
        <v>9.4</v>
      </c>
      <c r="M23" s="18"/>
      <c r="N23" s="19">
        <v>832575</v>
      </c>
      <c r="O23" s="19">
        <v>4569513</v>
      </c>
      <c r="P23" s="19">
        <v>2620714</v>
      </c>
      <c r="Q23" s="19">
        <v>1000000</v>
      </c>
    </row>
    <row r="24" spans="1:17" ht="12" customHeight="1" thickBot="1">
      <c r="A24" s="14" t="s">
        <v>210</v>
      </c>
      <c r="B24" s="15" t="s">
        <v>17</v>
      </c>
      <c r="C24" s="16" t="s">
        <v>230</v>
      </c>
      <c r="D24" s="53" t="s">
        <v>46</v>
      </c>
      <c r="E24" s="76">
        <v>3</v>
      </c>
      <c r="F24" s="18"/>
      <c r="G24" s="25">
        <v>2091393</v>
      </c>
      <c r="H24" s="25">
        <v>3423</v>
      </c>
      <c r="I24" s="25">
        <v>2328</v>
      </c>
      <c r="J24" s="25">
        <v>2328</v>
      </c>
      <c r="K24" s="25">
        <v>0.12</v>
      </c>
      <c r="M24" s="18"/>
      <c r="N24" s="19">
        <v>848271</v>
      </c>
      <c r="O24" s="19">
        <v>5100931</v>
      </c>
      <c r="P24" s="19">
        <v>3149805</v>
      </c>
      <c r="Q24" s="19">
        <v>1000000</v>
      </c>
    </row>
    <row r="25" spans="1:17" ht="12" customHeight="1" thickBot="1">
      <c r="A25" s="14" t="s">
        <v>210</v>
      </c>
      <c r="B25" s="15" t="s">
        <v>17</v>
      </c>
      <c r="C25" s="16" t="s">
        <v>231</v>
      </c>
      <c r="D25" s="53" t="s">
        <v>47</v>
      </c>
      <c r="E25" s="77">
        <v>6</v>
      </c>
      <c r="G25" s="19">
        <v>4574187</v>
      </c>
      <c r="H25" s="19">
        <v>61440</v>
      </c>
      <c r="I25" s="19">
        <v>41779</v>
      </c>
      <c r="J25" s="19">
        <v>41779</v>
      </c>
      <c r="K25" s="19">
        <v>2.09</v>
      </c>
      <c r="M25" s="21"/>
      <c r="N25" s="19">
        <v>856982</v>
      </c>
      <c r="O25" s="19">
        <v>4650664</v>
      </c>
      <c r="P25" s="19">
        <v>2674261</v>
      </c>
      <c r="Q25" s="19">
        <v>1000000</v>
      </c>
    </row>
    <row r="26" spans="1:17" ht="12" customHeight="1" thickBot="1">
      <c r="A26" s="14" t="s">
        <v>210</v>
      </c>
      <c r="B26" s="15" t="s">
        <v>17</v>
      </c>
      <c r="C26" s="16" t="s">
        <v>232</v>
      </c>
      <c r="D26" s="53" t="s">
        <v>48</v>
      </c>
      <c r="E26" s="77">
        <v>9</v>
      </c>
      <c r="G26" s="19">
        <v>7633808</v>
      </c>
      <c r="H26" s="19">
        <v>157858</v>
      </c>
      <c r="I26" s="19">
        <v>107344</v>
      </c>
      <c r="J26" s="19">
        <v>107344</v>
      </c>
      <c r="K26" s="19">
        <v>5.37</v>
      </c>
      <c r="M26" s="21"/>
      <c r="N26" s="19">
        <v>880738</v>
      </c>
      <c r="O26" s="19">
        <v>4402003</v>
      </c>
      <c r="P26" s="19">
        <v>2361338</v>
      </c>
      <c r="Q26" s="19">
        <v>1000000</v>
      </c>
    </row>
    <row r="27" spans="1:17" ht="12" customHeight="1" thickBot="1">
      <c r="A27" s="14" t="s">
        <v>210</v>
      </c>
      <c r="B27" s="15" t="s">
        <v>17</v>
      </c>
      <c r="C27" s="16" t="s">
        <v>233</v>
      </c>
      <c r="D27" s="16" t="s">
        <v>49</v>
      </c>
      <c r="E27" s="76">
        <v>12</v>
      </c>
      <c r="F27" s="18"/>
      <c r="G27" s="19">
        <v>11067161</v>
      </c>
      <c r="H27" s="19">
        <v>223990</v>
      </c>
      <c r="I27" s="19">
        <v>152281</v>
      </c>
      <c r="J27" s="19">
        <v>152281</v>
      </c>
      <c r="K27" s="19">
        <v>7.61</v>
      </c>
      <c r="M27" s="18"/>
      <c r="N27" s="19">
        <v>1070291</v>
      </c>
      <c r="O27" s="19">
        <v>7357533</v>
      </c>
      <c r="P27" s="19">
        <v>5271930</v>
      </c>
      <c r="Q27" s="19">
        <v>1000000</v>
      </c>
    </row>
    <row r="28" spans="1:17" ht="12" customHeight="1" thickBot="1">
      <c r="A28" s="14" t="s">
        <v>210</v>
      </c>
      <c r="B28" s="15" t="s">
        <v>17</v>
      </c>
      <c r="C28" s="16" t="s">
        <v>234</v>
      </c>
      <c r="D28" s="23" t="s">
        <v>46</v>
      </c>
      <c r="E28" s="76">
        <v>3</v>
      </c>
      <c r="F28" s="18"/>
      <c r="G28" s="19">
        <v>3122559</v>
      </c>
      <c r="H28" s="19">
        <v>25954</v>
      </c>
      <c r="I28" s="19">
        <v>17648</v>
      </c>
      <c r="J28" s="19">
        <v>17648</v>
      </c>
      <c r="K28" s="19">
        <v>0.88</v>
      </c>
      <c r="M28" s="18"/>
      <c r="N28" s="19">
        <v>1088942</v>
      </c>
      <c r="O28" s="19">
        <v>8299191</v>
      </c>
      <c r="P28" s="19">
        <v>6196039</v>
      </c>
      <c r="Q28" s="19">
        <v>1000000</v>
      </c>
    </row>
    <row r="29" spans="1:17" ht="12" customHeight="1" thickBot="1">
      <c r="A29" s="22" t="s">
        <v>210</v>
      </c>
      <c r="B29" s="13" t="s">
        <v>17</v>
      </c>
      <c r="C29" s="16" t="s">
        <v>236</v>
      </c>
      <c r="D29" s="23" t="s">
        <v>47</v>
      </c>
      <c r="E29" s="78">
        <v>6</v>
      </c>
      <c r="G29" s="19">
        <v>592768</v>
      </c>
      <c r="H29" s="19">
        <v>-121031</v>
      </c>
      <c r="I29" s="19">
        <v>-121031</v>
      </c>
      <c r="J29" s="19">
        <v>-121031</v>
      </c>
      <c r="K29" s="19">
        <v>-6.05</v>
      </c>
      <c r="M29" s="21"/>
      <c r="N29" s="19">
        <v>1087814</v>
      </c>
      <c r="O29" s="19">
        <v>6828501</v>
      </c>
      <c r="P29" s="19">
        <v>4719728</v>
      </c>
      <c r="Q29" s="19">
        <v>1000000</v>
      </c>
    </row>
    <row r="30" spans="1:17" ht="12" customHeight="1" thickBot="1">
      <c r="A30" s="14" t="s">
        <v>210</v>
      </c>
      <c r="B30" s="15" t="s">
        <v>33</v>
      </c>
      <c r="C30" s="16" t="s">
        <v>226</v>
      </c>
      <c r="D30" s="53" t="s">
        <v>46</v>
      </c>
      <c r="E30" s="76">
        <v>3</v>
      </c>
      <c r="F30" s="18"/>
      <c r="G30" s="19">
        <v>2423728</v>
      </c>
      <c r="H30" s="19">
        <v>1184759</v>
      </c>
      <c r="I30" s="19">
        <v>1033259</v>
      </c>
      <c r="J30" s="19">
        <v>1033259</v>
      </c>
      <c r="K30" s="19">
        <v>108</v>
      </c>
      <c r="M30" s="18"/>
      <c r="N30" s="19">
        <v>30746437</v>
      </c>
      <c r="O30" s="19">
        <v>33575558</v>
      </c>
      <c r="P30" s="19">
        <v>7608295</v>
      </c>
      <c r="Q30" s="19">
        <v>476956</v>
      </c>
    </row>
    <row r="31" spans="1:17" ht="12" customHeight="1" thickBot="1">
      <c r="A31" s="14" t="s">
        <v>210</v>
      </c>
      <c r="B31" s="15" t="s">
        <v>33</v>
      </c>
      <c r="C31" s="16" t="s">
        <v>227</v>
      </c>
      <c r="D31" s="53" t="s">
        <v>53</v>
      </c>
      <c r="E31" s="76">
        <v>6</v>
      </c>
      <c r="F31" s="18"/>
      <c r="G31" s="19">
        <v>4991429</v>
      </c>
      <c r="H31" s="19">
        <v>-2138534</v>
      </c>
      <c r="I31" s="19">
        <v>-1842034</v>
      </c>
      <c r="J31" s="19">
        <v>-1842034</v>
      </c>
      <c r="K31" s="19">
        <v>-193.10313739632167</v>
      </c>
      <c r="M31" s="18"/>
      <c r="N31" s="19">
        <v>31577581</v>
      </c>
      <c r="O31" s="19">
        <v>34577297</v>
      </c>
      <c r="P31" s="19">
        <v>7599473</v>
      </c>
      <c r="Q31" s="19">
        <v>476956</v>
      </c>
    </row>
    <row r="32" spans="1:17" ht="12" customHeight="1" thickBot="1">
      <c r="A32" s="14" t="s">
        <v>210</v>
      </c>
      <c r="B32" s="15" t="s">
        <v>33</v>
      </c>
      <c r="C32" s="16" t="s">
        <v>228</v>
      </c>
      <c r="D32" s="53" t="s">
        <v>54</v>
      </c>
      <c r="E32" s="76">
        <v>9</v>
      </c>
      <c r="F32" s="18"/>
      <c r="G32" s="19">
        <v>7750374</v>
      </c>
      <c r="H32" s="19">
        <v>2555565</v>
      </c>
      <c r="I32" s="19">
        <v>2205065</v>
      </c>
      <c r="J32" s="19">
        <v>2205065</v>
      </c>
      <c r="K32" s="19">
        <v>231</v>
      </c>
      <c r="M32" s="18"/>
      <c r="N32" s="19">
        <v>10206911</v>
      </c>
      <c r="O32" s="19">
        <v>33047782</v>
      </c>
      <c r="P32" s="19">
        <v>8424924</v>
      </c>
      <c r="Q32" s="19">
        <v>476956</v>
      </c>
    </row>
    <row r="33" spans="1:17" ht="12" customHeight="1" thickBot="1">
      <c r="A33" s="14" t="s">
        <v>210</v>
      </c>
      <c r="B33" s="15" t="s">
        <v>33</v>
      </c>
      <c r="C33" s="16" t="s">
        <v>229</v>
      </c>
      <c r="D33" s="53" t="s">
        <v>49</v>
      </c>
      <c r="E33" s="76">
        <v>12</v>
      </c>
      <c r="F33" s="18"/>
      <c r="G33" s="19">
        <v>9739015</v>
      </c>
      <c r="H33" s="19">
        <v>2893645</v>
      </c>
      <c r="I33" s="19">
        <v>2631149</v>
      </c>
      <c r="J33" s="19">
        <v>2697555</v>
      </c>
      <c r="K33" s="19">
        <v>2.76</v>
      </c>
      <c r="L33" s="19">
        <v>100</v>
      </c>
      <c r="M33" s="18"/>
      <c r="N33" s="19">
        <v>9849681</v>
      </c>
      <c r="O33" s="19">
        <v>20053186</v>
      </c>
      <c r="P33" s="19">
        <v>7869587</v>
      </c>
      <c r="Q33" s="19">
        <v>476956</v>
      </c>
    </row>
    <row r="34" spans="1:17" ht="12" customHeight="1" thickBot="1">
      <c r="A34" s="14" t="s">
        <v>210</v>
      </c>
      <c r="B34" s="15" t="s">
        <v>33</v>
      </c>
      <c r="C34" s="16" t="s">
        <v>230</v>
      </c>
      <c r="D34" s="53" t="s">
        <v>46</v>
      </c>
      <c r="E34" s="76">
        <v>3</v>
      </c>
      <c r="F34" s="18"/>
      <c r="G34" s="25">
        <v>3326923</v>
      </c>
      <c r="H34" s="25">
        <v>1634733</v>
      </c>
      <c r="I34" s="25">
        <v>1595933</v>
      </c>
      <c r="J34" s="25">
        <v>1595933</v>
      </c>
      <c r="K34" s="25">
        <v>167</v>
      </c>
      <c r="M34" s="18"/>
      <c r="N34" s="20">
        <v>17240335</v>
      </c>
      <c r="O34" s="20">
        <v>21159522</v>
      </c>
      <c r="P34" s="20">
        <v>7499990</v>
      </c>
      <c r="Q34" s="20">
        <v>476956</v>
      </c>
    </row>
    <row r="35" spans="1:17" ht="12" customHeight="1" thickBot="1">
      <c r="A35" s="14" t="s">
        <v>210</v>
      </c>
      <c r="B35" s="15" t="s">
        <v>33</v>
      </c>
      <c r="C35" s="16" t="s">
        <v>231</v>
      </c>
      <c r="D35" s="53" t="s">
        <v>47</v>
      </c>
      <c r="E35" s="77">
        <v>6</v>
      </c>
      <c r="G35" s="19">
        <v>7545053</v>
      </c>
      <c r="H35" s="19">
        <v>3909289</v>
      </c>
      <c r="I35" s="19">
        <v>3595075</v>
      </c>
      <c r="J35" s="19">
        <v>3595075</v>
      </c>
      <c r="K35" s="19">
        <v>377</v>
      </c>
      <c r="M35" s="21"/>
      <c r="N35" s="20">
        <v>17491714</v>
      </c>
      <c r="O35" s="20">
        <v>23170461</v>
      </c>
      <c r="P35" s="20">
        <v>7607278</v>
      </c>
      <c r="Q35" s="20">
        <v>476956</v>
      </c>
    </row>
    <row r="36" spans="1:17" ht="12" customHeight="1" thickBot="1">
      <c r="A36" s="14" t="s">
        <v>210</v>
      </c>
      <c r="B36" s="15" t="s">
        <v>33</v>
      </c>
      <c r="C36" s="16" t="s">
        <v>232</v>
      </c>
      <c r="D36" s="53" t="s">
        <v>48</v>
      </c>
      <c r="E36" s="77">
        <v>9</v>
      </c>
      <c r="G36" s="19">
        <v>10911710</v>
      </c>
      <c r="H36" s="19">
        <v>5108981</v>
      </c>
      <c r="I36" s="19">
        <v>4175601</v>
      </c>
      <c r="J36" s="19">
        <v>4175601</v>
      </c>
      <c r="K36" s="19">
        <v>438</v>
      </c>
      <c r="M36" s="21"/>
      <c r="N36" s="20">
        <v>17804097</v>
      </c>
      <c r="O36" s="20">
        <v>24341644</v>
      </c>
      <c r="P36" s="20">
        <v>8197935</v>
      </c>
      <c r="Q36" s="20">
        <v>476956</v>
      </c>
    </row>
    <row r="37" spans="1:17" ht="12" customHeight="1" thickBot="1">
      <c r="A37" s="14" t="s">
        <v>210</v>
      </c>
      <c r="B37" s="15" t="s">
        <v>33</v>
      </c>
      <c r="C37" s="16" t="s">
        <v>233</v>
      </c>
      <c r="D37" s="16" t="s">
        <v>49</v>
      </c>
      <c r="E37" s="76">
        <v>12</v>
      </c>
      <c r="F37" s="18"/>
      <c r="G37" s="19">
        <v>14164736</v>
      </c>
      <c r="H37" s="19">
        <v>5906453</v>
      </c>
      <c r="I37" s="19">
        <v>4910273</v>
      </c>
      <c r="J37" s="19">
        <v>4962072</v>
      </c>
      <c r="K37" s="19">
        <v>515</v>
      </c>
      <c r="L37" s="19">
        <v>150</v>
      </c>
      <c r="M37" s="18"/>
      <c r="N37" s="19">
        <v>9217423</v>
      </c>
      <c r="O37" s="19">
        <v>24507665</v>
      </c>
      <c r="P37" s="19">
        <v>7495624</v>
      </c>
      <c r="Q37" s="19">
        <v>476955</v>
      </c>
    </row>
    <row r="38" spans="1:17" ht="12" customHeight="1" thickBot="1">
      <c r="A38" s="14" t="s">
        <v>210</v>
      </c>
      <c r="B38" s="15" t="s">
        <v>33</v>
      </c>
      <c r="C38" s="16" t="s">
        <v>234</v>
      </c>
      <c r="D38" s="23" t="s">
        <v>46</v>
      </c>
      <c r="E38" s="76">
        <v>3</v>
      </c>
      <c r="F38" s="18"/>
      <c r="G38" s="19">
        <v>5896336</v>
      </c>
      <c r="H38" s="19">
        <v>3393952</v>
      </c>
      <c r="I38" s="19">
        <v>3069500</v>
      </c>
      <c r="J38" s="19">
        <v>3069500</v>
      </c>
      <c r="K38" s="19">
        <v>322</v>
      </c>
      <c r="M38" s="18"/>
      <c r="N38" s="19">
        <v>19316636</v>
      </c>
      <c r="O38" s="19">
        <v>28321496</v>
      </c>
      <c r="P38" s="19">
        <v>8239955</v>
      </c>
      <c r="Q38" s="19">
        <v>476956</v>
      </c>
    </row>
    <row r="39" spans="1:17" ht="12" customHeight="1" thickBot="1">
      <c r="A39" s="22" t="s">
        <v>210</v>
      </c>
      <c r="B39" s="15" t="s">
        <v>33</v>
      </c>
      <c r="C39" s="16" t="s">
        <v>236</v>
      </c>
      <c r="D39" s="23" t="s">
        <v>47</v>
      </c>
      <c r="E39" s="78">
        <v>6</v>
      </c>
      <c r="G39" s="19">
        <v>12474551</v>
      </c>
      <c r="H39" s="19">
        <v>7810575</v>
      </c>
      <c r="I39" s="19">
        <v>6235123</v>
      </c>
      <c r="J39" s="19">
        <v>6235123</v>
      </c>
      <c r="K39" s="19">
        <v>6.54</v>
      </c>
      <c r="M39" s="21"/>
      <c r="N39" s="19">
        <v>20402267</v>
      </c>
      <c r="O39" s="19">
        <v>10089817</v>
      </c>
      <c r="P39" s="19">
        <v>4330918</v>
      </c>
      <c r="Q39" s="19">
        <v>476956</v>
      </c>
    </row>
    <row r="40" spans="1:17" ht="12" customHeight="1" thickBot="1">
      <c r="A40" s="14" t="s">
        <v>210</v>
      </c>
      <c r="B40" s="15" t="s">
        <v>194</v>
      </c>
      <c r="C40" s="16" t="s">
        <v>234</v>
      </c>
      <c r="D40" s="23" t="s">
        <v>46</v>
      </c>
      <c r="E40" s="76">
        <v>3</v>
      </c>
      <c r="F40" s="18"/>
      <c r="G40" s="19">
        <v>7172491</v>
      </c>
      <c r="H40" s="19">
        <v>5033454</v>
      </c>
      <c r="I40" s="19">
        <v>3902158</v>
      </c>
      <c r="J40" s="19">
        <v>3902158</v>
      </c>
      <c r="K40" s="19">
        <v>3.9</v>
      </c>
      <c r="M40" s="18"/>
      <c r="N40" s="19">
        <v>23783558</v>
      </c>
      <c r="O40" s="19">
        <v>88264178</v>
      </c>
      <c r="P40" s="19">
        <v>32243018</v>
      </c>
      <c r="Q40" s="19">
        <v>500000</v>
      </c>
    </row>
    <row r="41" spans="1:17" ht="12" customHeight="1" thickBot="1">
      <c r="A41" s="35" t="s">
        <v>210</v>
      </c>
      <c r="B41" s="15" t="s">
        <v>194</v>
      </c>
      <c r="C41" s="16" t="s">
        <v>236</v>
      </c>
      <c r="D41" s="16" t="s">
        <v>222</v>
      </c>
      <c r="E41" s="77">
        <v>6</v>
      </c>
      <c r="G41" s="19">
        <v>12825780</v>
      </c>
      <c r="H41" s="19">
        <v>7597815</v>
      </c>
      <c r="I41" s="19">
        <v>5555144</v>
      </c>
      <c r="J41" s="19">
        <v>5555144</v>
      </c>
      <c r="K41" s="19">
        <v>5.56</v>
      </c>
      <c r="M41" s="21"/>
      <c r="N41" s="19">
        <v>24930583</v>
      </c>
      <c r="O41" s="19">
        <v>92150571</v>
      </c>
      <c r="P41" s="19">
        <v>6356347</v>
      </c>
      <c r="Q41" s="19">
        <v>500000</v>
      </c>
    </row>
    <row r="42" spans="1:17" ht="12" customHeight="1" thickBot="1">
      <c r="A42" s="14" t="s">
        <v>210</v>
      </c>
      <c r="B42" s="15" t="s">
        <v>39</v>
      </c>
      <c r="C42" s="16" t="s">
        <v>226</v>
      </c>
      <c r="D42" s="53" t="s">
        <v>46</v>
      </c>
      <c r="E42" s="76">
        <v>3</v>
      </c>
      <c r="F42" s="18"/>
      <c r="G42" s="19">
        <v>2153006</v>
      </c>
      <c r="H42" s="20">
        <v>1062230</v>
      </c>
      <c r="I42" s="20">
        <v>1394451</v>
      </c>
      <c r="J42" s="20">
        <v>1394451</v>
      </c>
      <c r="K42" s="20">
        <v>139</v>
      </c>
      <c r="M42" s="18"/>
      <c r="N42" s="19">
        <v>10505440</v>
      </c>
      <c r="O42" s="19">
        <v>35774413</v>
      </c>
      <c r="P42" s="19">
        <v>15330296</v>
      </c>
      <c r="Q42" s="19">
        <v>500000</v>
      </c>
    </row>
    <row r="43" spans="1:17" ht="12" customHeight="1" thickBot="1">
      <c r="A43" s="14" t="s">
        <v>210</v>
      </c>
      <c r="B43" s="15" t="s">
        <v>39</v>
      </c>
      <c r="C43" s="16" t="s">
        <v>227</v>
      </c>
      <c r="D43" s="53" t="s">
        <v>47</v>
      </c>
      <c r="E43" s="76">
        <v>6</v>
      </c>
      <c r="F43" s="18"/>
      <c r="G43" s="19">
        <v>4685478</v>
      </c>
      <c r="H43" s="20">
        <v>1559197</v>
      </c>
      <c r="I43" s="20">
        <v>1191030</v>
      </c>
      <c r="J43" s="20">
        <v>1191030</v>
      </c>
      <c r="K43" s="20">
        <v>119</v>
      </c>
      <c r="M43" s="18"/>
      <c r="N43" s="19">
        <v>10986374</v>
      </c>
      <c r="O43" s="19">
        <v>36981816</v>
      </c>
      <c r="P43" s="19">
        <v>15831640</v>
      </c>
      <c r="Q43" s="19">
        <v>500000</v>
      </c>
    </row>
    <row r="44" spans="1:17" ht="12" customHeight="1" thickBot="1">
      <c r="A44" s="14" t="s">
        <v>210</v>
      </c>
      <c r="B44" s="15" t="s">
        <v>39</v>
      </c>
      <c r="C44" s="16" t="s">
        <v>228</v>
      </c>
      <c r="D44" s="53" t="s">
        <v>54</v>
      </c>
      <c r="E44" s="76">
        <v>9</v>
      </c>
      <c r="F44" s="18"/>
      <c r="G44" s="19">
        <v>8044387</v>
      </c>
      <c r="H44" s="20">
        <v>4735330</v>
      </c>
      <c r="I44" s="20">
        <v>3434536</v>
      </c>
      <c r="J44" s="20">
        <v>3434536</v>
      </c>
      <c r="K44" s="20">
        <v>346</v>
      </c>
      <c r="M44" s="18"/>
      <c r="N44" s="19">
        <v>11177897</v>
      </c>
      <c r="O44" s="19">
        <v>39784288</v>
      </c>
      <c r="P44" s="19">
        <v>17373194</v>
      </c>
      <c r="Q44" s="19">
        <v>500000</v>
      </c>
    </row>
    <row r="45" spans="1:17" ht="12" customHeight="1" thickBot="1">
      <c r="A45" s="14" t="s">
        <v>210</v>
      </c>
      <c r="B45" s="15" t="s">
        <v>39</v>
      </c>
      <c r="C45" s="16" t="s">
        <v>230</v>
      </c>
      <c r="D45" s="53" t="s">
        <v>46</v>
      </c>
      <c r="E45" s="76">
        <v>3</v>
      </c>
      <c r="F45" s="18"/>
      <c r="G45" s="25">
        <v>3181430</v>
      </c>
      <c r="H45" s="25">
        <v>1797314</v>
      </c>
      <c r="I45" s="25">
        <v>1399114</v>
      </c>
      <c r="J45" s="25">
        <v>1399114</v>
      </c>
      <c r="K45" s="25">
        <v>1.4</v>
      </c>
      <c r="M45" s="18"/>
      <c r="N45" s="19">
        <v>23215925</v>
      </c>
      <c r="O45" s="19">
        <v>59183572</v>
      </c>
      <c r="P45" s="19">
        <v>27388985</v>
      </c>
      <c r="Q45" s="19">
        <v>500000</v>
      </c>
    </row>
    <row r="46" spans="1:17" ht="12" customHeight="1" thickBot="1">
      <c r="A46" s="14" t="s">
        <v>210</v>
      </c>
      <c r="B46" s="15" t="s">
        <v>39</v>
      </c>
      <c r="C46" s="16" t="s">
        <v>231</v>
      </c>
      <c r="D46" s="53" t="s">
        <v>47</v>
      </c>
      <c r="E46" s="76">
        <v>6</v>
      </c>
      <c r="F46" s="18"/>
      <c r="G46" s="19">
        <v>7518321</v>
      </c>
      <c r="H46" s="19">
        <v>4126602</v>
      </c>
      <c r="I46" s="19">
        <v>3012419</v>
      </c>
      <c r="J46" s="19">
        <v>3012419</v>
      </c>
      <c r="K46" s="19">
        <v>3.01</v>
      </c>
      <c r="M46" s="18"/>
      <c r="N46" s="19">
        <v>23933060</v>
      </c>
      <c r="O46" s="19">
        <v>62193370</v>
      </c>
      <c r="P46" s="19">
        <v>28785478</v>
      </c>
      <c r="Q46" s="19">
        <v>500000</v>
      </c>
    </row>
    <row r="47" spans="1:17" ht="12" customHeight="1" thickBot="1">
      <c r="A47" s="14" t="s">
        <v>210</v>
      </c>
      <c r="B47" s="15" t="s">
        <v>39</v>
      </c>
      <c r="C47" s="16" t="s">
        <v>232</v>
      </c>
      <c r="D47" s="53" t="s">
        <v>48</v>
      </c>
      <c r="E47" s="77">
        <v>9</v>
      </c>
      <c r="G47" s="19">
        <v>11937513</v>
      </c>
      <c r="H47" s="19">
        <v>9714671</v>
      </c>
      <c r="I47" s="19">
        <v>6800270</v>
      </c>
      <c r="J47" s="19">
        <v>6800270</v>
      </c>
      <c r="K47" s="19">
        <v>6.8</v>
      </c>
      <c r="M47" s="21"/>
      <c r="N47" s="19">
        <v>23670195</v>
      </c>
      <c r="O47" s="19">
        <v>65276964</v>
      </c>
      <c r="P47" s="19">
        <v>28081222</v>
      </c>
      <c r="Q47" s="19">
        <v>500000</v>
      </c>
    </row>
    <row r="48" spans="1:17" ht="12" customHeight="1" thickBot="1">
      <c r="A48" s="14" t="s">
        <v>210</v>
      </c>
      <c r="B48" s="15" t="s">
        <v>39</v>
      </c>
      <c r="C48" s="16" t="s">
        <v>233</v>
      </c>
      <c r="D48" s="23" t="s">
        <v>49</v>
      </c>
      <c r="E48" s="77">
        <v>12</v>
      </c>
      <c r="G48" s="19">
        <v>15716198</v>
      </c>
      <c r="H48" s="19">
        <v>31226452</v>
      </c>
      <c r="I48" s="19">
        <v>21735465</v>
      </c>
      <c r="J48" s="19">
        <v>21764189</v>
      </c>
      <c r="K48" s="19">
        <v>22</v>
      </c>
      <c r="L48" s="19">
        <v>200</v>
      </c>
      <c r="M48" s="21"/>
      <c r="N48" s="19">
        <v>22444657</v>
      </c>
      <c r="O48" s="19">
        <v>83161837</v>
      </c>
      <c r="P48" s="19">
        <v>31042835</v>
      </c>
      <c r="Q48" s="19">
        <v>500000</v>
      </c>
    </row>
    <row r="49" spans="1:17" ht="12" customHeight="1" thickBot="1">
      <c r="A49" s="14" t="s">
        <v>200</v>
      </c>
      <c r="B49" s="15" t="s">
        <v>118</v>
      </c>
      <c r="C49" s="16" t="s">
        <v>226</v>
      </c>
      <c r="D49" s="16" t="s">
        <v>46</v>
      </c>
      <c r="E49" s="76">
        <v>3</v>
      </c>
      <c r="F49" s="18"/>
      <c r="G49" s="19">
        <v>2657623</v>
      </c>
      <c r="H49" s="19">
        <v>111684</v>
      </c>
      <c r="I49" s="19">
        <v>21491</v>
      </c>
      <c r="J49" s="19">
        <v>21491</v>
      </c>
      <c r="K49" s="19">
        <v>4</v>
      </c>
      <c r="M49" s="18"/>
      <c r="N49" s="19">
        <v>7486995</v>
      </c>
      <c r="O49" s="19">
        <v>22766396</v>
      </c>
      <c r="P49" s="19">
        <v>13212243</v>
      </c>
      <c r="Q49" s="20">
        <v>1323645</v>
      </c>
    </row>
    <row r="50" spans="1:17" ht="12" customHeight="1" thickBot="1">
      <c r="A50" s="14" t="s">
        <v>200</v>
      </c>
      <c r="B50" s="15" t="s">
        <v>118</v>
      </c>
      <c r="C50" s="16" t="s">
        <v>227</v>
      </c>
      <c r="D50" s="16" t="s">
        <v>47</v>
      </c>
      <c r="E50" s="76">
        <v>6</v>
      </c>
      <c r="F50" s="18"/>
      <c r="G50" s="19">
        <v>5703359</v>
      </c>
      <c r="H50" s="19">
        <v>248663</v>
      </c>
      <c r="I50" s="19">
        <v>99744</v>
      </c>
      <c r="J50" s="19">
        <v>99744</v>
      </c>
      <c r="K50" s="19">
        <v>10</v>
      </c>
      <c r="M50" s="18"/>
      <c r="N50" s="19">
        <v>7364467</v>
      </c>
      <c r="O50" s="19">
        <v>23674003</v>
      </c>
      <c r="P50" s="19">
        <v>14041597</v>
      </c>
      <c r="Q50" s="19">
        <v>1323645</v>
      </c>
    </row>
    <row r="51" spans="1:17" ht="12" customHeight="1" thickBot="1">
      <c r="A51" s="14" t="s">
        <v>200</v>
      </c>
      <c r="B51" s="15" t="s">
        <v>118</v>
      </c>
      <c r="C51" s="16" t="s">
        <v>228</v>
      </c>
      <c r="D51" s="16" t="s">
        <v>54</v>
      </c>
      <c r="E51" s="76">
        <v>9</v>
      </c>
      <c r="F51" s="18"/>
      <c r="G51" s="19">
        <v>8817544</v>
      </c>
      <c r="H51" s="19">
        <v>400667</v>
      </c>
      <c r="I51" s="19">
        <v>152041</v>
      </c>
      <c r="J51" s="19">
        <v>152041</v>
      </c>
      <c r="K51" s="19">
        <v>13</v>
      </c>
      <c r="M51" s="18"/>
      <c r="N51" s="19">
        <v>6823977</v>
      </c>
      <c r="O51" s="19">
        <v>23438936</v>
      </c>
      <c r="P51" s="19">
        <v>13754232</v>
      </c>
      <c r="Q51" s="19">
        <v>1323645</v>
      </c>
    </row>
    <row r="52" spans="1:17" ht="12" customHeight="1" thickBot="1">
      <c r="A52" s="14" t="s">
        <v>200</v>
      </c>
      <c r="B52" s="15" t="s">
        <v>118</v>
      </c>
      <c r="C52" s="16" t="s">
        <v>229</v>
      </c>
      <c r="D52" s="16" t="s">
        <v>55</v>
      </c>
      <c r="E52" s="76">
        <v>12</v>
      </c>
      <c r="F52" s="18"/>
      <c r="G52" s="19">
        <v>12535861</v>
      </c>
      <c r="H52" s="19">
        <v>329382</v>
      </c>
      <c r="I52" s="19">
        <v>-176986</v>
      </c>
      <c r="J52" s="19">
        <v>-148858</v>
      </c>
      <c r="K52" s="19">
        <v>6</v>
      </c>
      <c r="M52" s="18"/>
      <c r="N52" s="19">
        <v>6762099</v>
      </c>
      <c r="O52" s="19">
        <v>22501905</v>
      </c>
      <c r="P52" s="19">
        <v>13410923</v>
      </c>
      <c r="Q52" s="19">
        <v>1323645</v>
      </c>
    </row>
    <row r="53" spans="1:17" ht="12" customHeight="1" thickBot="1">
      <c r="A53" s="14" t="s">
        <v>200</v>
      </c>
      <c r="B53" s="15" t="s">
        <v>118</v>
      </c>
      <c r="C53" s="16" t="s">
        <v>230</v>
      </c>
      <c r="D53" s="16" t="s">
        <v>46</v>
      </c>
      <c r="E53" s="76">
        <v>3</v>
      </c>
      <c r="F53" s="18"/>
      <c r="G53" s="25">
        <v>3581118</v>
      </c>
      <c r="H53" s="25">
        <v>-168965</v>
      </c>
      <c r="I53" s="25">
        <v>-114897</v>
      </c>
      <c r="J53" s="25">
        <v>-114897</v>
      </c>
      <c r="K53" s="25">
        <v>-4</v>
      </c>
      <c r="M53" s="18"/>
      <c r="N53" s="19">
        <v>6810928</v>
      </c>
      <c r="O53" s="19">
        <v>22864502</v>
      </c>
      <c r="P53" s="19">
        <v>13103801</v>
      </c>
      <c r="Q53" s="19">
        <v>1323645</v>
      </c>
    </row>
    <row r="54" spans="1:17" ht="12" customHeight="1" thickBot="1">
      <c r="A54" s="14" t="s">
        <v>200</v>
      </c>
      <c r="B54" s="15" t="s">
        <v>118</v>
      </c>
      <c r="C54" s="16" t="s">
        <v>231</v>
      </c>
      <c r="D54" s="16" t="s">
        <v>47</v>
      </c>
      <c r="E54" s="77">
        <v>6</v>
      </c>
      <c r="G54" s="19">
        <v>6441806</v>
      </c>
      <c r="H54" s="19">
        <v>-494014</v>
      </c>
      <c r="I54" s="19">
        <v>-335930</v>
      </c>
      <c r="J54" s="19">
        <v>-335930</v>
      </c>
      <c r="K54" s="19">
        <v>-13</v>
      </c>
      <c r="M54" s="21"/>
      <c r="N54" s="19">
        <v>6295799</v>
      </c>
      <c r="O54" s="19">
        <v>24220273</v>
      </c>
      <c r="P54" s="19">
        <v>15888317</v>
      </c>
      <c r="Q54" s="19">
        <v>1323645</v>
      </c>
    </row>
    <row r="55" spans="1:17" ht="12" customHeight="1" thickBot="1">
      <c r="A55" s="14" t="s">
        <v>200</v>
      </c>
      <c r="B55" s="15" t="s">
        <v>118</v>
      </c>
      <c r="C55" s="16" t="s">
        <v>232</v>
      </c>
      <c r="D55" s="16" t="s">
        <v>54</v>
      </c>
      <c r="E55" s="77">
        <v>9</v>
      </c>
      <c r="G55" s="19">
        <v>10278635</v>
      </c>
      <c r="H55" s="19">
        <v>-823922</v>
      </c>
      <c r="I55" s="19">
        <v>-560267</v>
      </c>
      <c r="J55" s="19">
        <v>-560267</v>
      </c>
      <c r="K55" s="19">
        <v>-9</v>
      </c>
      <c r="M55" s="21"/>
      <c r="N55" s="19">
        <v>6049043</v>
      </c>
      <c r="O55" s="19">
        <v>21688130</v>
      </c>
      <c r="P55" s="19">
        <v>13429282</v>
      </c>
      <c r="Q55" s="19">
        <v>1323645</v>
      </c>
    </row>
    <row r="56" spans="1:17" ht="12" customHeight="1" thickBot="1">
      <c r="A56" s="14" t="s">
        <v>200</v>
      </c>
      <c r="B56" s="15" t="s">
        <v>195</v>
      </c>
      <c r="C56" s="16" t="s">
        <v>233</v>
      </c>
      <c r="D56" s="23" t="s">
        <v>49</v>
      </c>
      <c r="E56" s="76">
        <v>12</v>
      </c>
      <c r="F56" s="18"/>
      <c r="G56" s="19">
        <v>12777906</v>
      </c>
      <c r="H56" s="19">
        <v>-2912112</v>
      </c>
      <c r="I56" s="19">
        <v>-2566280</v>
      </c>
      <c r="J56" s="19">
        <v>-2482210</v>
      </c>
      <c r="K56" s="19">
        <v>-94</v>
      </c>
      <c r="M56" s="18"/>
      <c r="N56" s="19">
        <v>6125719</v>
      </c>
      <c r="O56" s="19">
        <v>20343549</v>
      </c>
      <c r="P56" s="19">
        <v>13999506</v>
      </c>
      <c r="Q56" s="19">
        <v>1323645</v>
      </c>
    </row>
    <row r="57" spans="1:17" ht="12" customHeight="1" thickBot="1">
      <c r="A57" s="14" t="s">
        <v>200</v>
      </c>
      <c r="B57" s="15" t="s">
        <v>195</v>
      </c>
      <c r="C57" s="16" t="s">
        <v>234</v>
      </c>
      <c r="D57" s="23" t="s">
        <v>46</v>
      </c>
      <c r="E57" s="76">
        <v>3</v>
      </c>
      <c r="F57" s="18"/>
      <c r="G57" s="19">
        <v>3350491</v>
      </c>
      <c r="H57" s="19">
        <v>-204556</v>
      </c>
      <c r="I57" s="19">
        <v>-139098</v>
      </c>
      <c r="J57" s="19">
        <v>-139098</v>
      </c>
      <c r="K57" s="19">
        <v>-5</v>
      </c>
      <c r="M57" s="18"/>
      <c r="N57" s="19">
        <v>6351535</v>
      </c>
      <c r="O57" s="19">
        <v>22193289</v>
      </c>
      <c r="P57" s="19">
        <v>15988345</v>
      </c>
      <c r="Q57" s="19">
        <v>1323645</v>
      </c>
    </row>
    <row r="58" spans="1:17" ht="12" customHeight="1" thickBot="1">
      <c r="A58" s="22" t="s">
        <v>200</v>
      </c>
      <c r="B58" s="15" t="s">
        <v>195</v>
      </c>
      <c r="C58" s="16" t="s">
        <v>236</v>
      </c>
      <c r="D58" s="23" t="s">
        <v>47</v>
      </c>
      <c r="E58" s="78">
        <v>6</v>
      </c>
      <c r="G58" s="19">
        <v>1254983</v>
      </c>
      <c r="H58" s="19">
        <v>-868259</v>
      </c>
      <c r="I58" s="19">
        <v>-590416</v>
      </c>
      <c r="J58" s="19">
        <v>-590416</v>
      </c>
      <c r="K58" s="19">
        <v>-21</v>
      </c>
      <c r="M58" s="21"/>
      <c r="N58" s="19">
        <v>6611545</v>
      </c>
      <c r="O58" s="19">
        <v>23134574</v>
      </c>
      <c r="P58" s="19">
        <v>17380946</v>
      </c>
      <c r="Q58" s="19">
        <v>1323645</v>
      </c>
    </row>
    <row r="59" spans="1:17" ht="12" customHeight="1" thickBot="1">
      <c r="A59" s="14" t="s">
        <v>200</v>
      </c>
      <c r="B59" s="15" t="s">
        <v>142</v>
      </c>
      <c r="C59" s="16" t="s">
        <v>226</v>
      </c>
      <c r="D59" s="16" t="s">
        <v>47</v>
      </c>
      <c r="E59" s="76">
        <v>3</v>
      </c>
      <c r="F59" s="18"/>
      <c r="G59" s="19">
        <v>5396173</v>
      </c>
      <c r="H59" s="19">
        <v>22467</v>
      </c>
      <c r="I59" s="19">
        <v>22467</v>
      </c>
      <c r="J59" s="19">
        <v>22467</v>
      </c>
      <c r="K59" s="20">
        <v>3.1077869657475317</v>
      </c>
      <c r="M59" s="18"/>
      <c r="N59" s="19">
        <v>4122891</v>
      </c>
      <c r="O59" s="19">
        <v>16111945</v>
      </c>
      <c r="P59" s="19">
        <v>14910080</v>
      </c>
      <c r="Q59" s="19">
        <v>361463</v>
      </c>
    </row>
    <row r="60" spans="1:17" ht="12" customHeight="1" thickBot="1">
      <c r="A60" s="14" t="s">
        <v>200</v>
      </c>
      <c r="B60" s="15" t="s">
        <v>142</v>
      </c>
      <c r="C60" s="16" t="s">
        <v>227</v>
      </c>
      <c r="D60" s="16" t="s">
        <v>54</v>
      </c>
      <c r="E60" s="76">
        <v>3</v>
      </c>
      <c r="F60" s="18"/>
      <c r="G60" s="19">
        <v>5318671</v>
      </c>
      <c r="H60" s="19">
        <v>104735</v>
      </c>
      <c r="I60" s="19">
        <v>86246</v>
      </c>
      <c r="J60" s="19">
        <v>86246</v>
      </c>
      <c r="K60" s="20">
        <v>11.930128394884123</v>
      </c>
      <c r="M60" s="18"/>
      <c r="N60" s="19">
        <v>4081550</v>
      </c>
      <c r="O60" s="19">
        <v>16447239</v>
      </c>
      <c r="P60" s="19">
        <v>15159129</v>
      </c>
      <c r="Q60" s="19">
        <v>361463</v>
      </c>
    </row>
    <row r="61" spans="1:17" ht="12" customHeight="1" thickBot="1">
      <c r="A61" s="14" t="s">
        <v>200</v>
      </c>
      <c r="B61" s="15" t="s">
        <v>142</v>
      </c>
      <c r="C61" s="16" t="s">
        <v>228</v>
      </c>
      <c r="D61" s="16" t="s">
        <v>55</v>
      </c>
      <c r="E61" s="76">
        <v>3</v>
      </c>
      <c r="F61" s="18"/>
      <c r="G61" s="19">
        <v>5248058</v>
      </c>
      <c r="H61" s="19">
        <v>104076</v>
      </c>
      <c r="I61" s="19">
        <v>93852</v>
      </c>
      <c r="J61" s="19">
        <v>93852</v>
      </c>
      <c r="K61" s="20">
        <v>12.982241612557855</v>
      </c>
      <c r="M61" s="18"/>
      <c r="N61" s="19">
        <v>4007628</v>
      </c>
      <c r="O61" s="19">
        <v>15493513</v>
      </c>
      <c r="P61" s="19">
        <v>14111551</v>
      </c>
      <c r="Q61" s="19">
        <v>361463</v>
      </c>
    </row>
    <row r="62" spans="1:17" ht="12" customHeight="1" thickBot="1">
      <c r="A62" s="14" t="s">
        <v>200</v>
      </c>
      <c r="B62" s="15" t="s">
        <v>142</v>
      </c>
      <c r="C62" s="16" t="s">
        <v>229</v>
      </c>
      <c r="D62" s="16" t="s">
        <v>46</v>
      </c>
      <c r="E62" s="76">
        <v>12</v>
      </c>
      <c r="F62" s="18"/>
      <c r="G62" s="19">
        <v>25063961</v>
      </c>
      <c r="H62" s="19">
        <v>-2622640</v>
      </c>
      <c r="I62" s="19">
        <v>-3161092</v>
      </c>
      <c r="J62" s="19">
        <v>-3161092</v>
      </c>
      <c r="K62" s="19">
        <v>-432.28</v>
      </c>
      <c r="M62" s="18"/>
      <c r="N62" s="19">
        <v>4205233</v>
      </c>
      <c r="O62" s="19">
        <v>18535524</v>
      </c>
      <c r="P62" s="19">
        <v>17369677</v>
      </c>
      <c r="Q62" s="19">
        <v>361463</v>
      </c>
    </row>
    <row r="63" spans="1:17" ht="12" customHeight="1" thickBot="1">
      <c r="A63" s="14" t="s">
        <v>200</v>
      </c>
      <c r="B63" s="15" t="s">
        <v>142</v>
      </c>
      <c r="C63" s="16" t="s">
        <v>230</v>
      </c>
      <c r="D63" s="16" t="s">
        <v>47</v>
      </c>
      <c r="E63" s="80">
        <v>3</v>
      </c>
      <c r="F63" s="33"/>
      <c r="G63" s="19">
        <v>3377305</v>
      </c>
      <c r="H63" s="19">
        <v>198726</v>
      </c>
      <c r="I63" s="19">
        <v>178854</v>
      </c>
      <c r="J63" s="19">
        <v>178854</v>
      </c>
      <c r="K63" s="20">
        <v>24.740291537446431</v>
      </c>
      <c r="M63" s="33"/>
      <c r="N63" s="19">
        <v>3948508</v>
      </c>
      <c r="O63" s="20">
        <v>12694432</v>
      </c>
      <c r="P63" s="20">
        <v>11084313</v>
      </c>
      <c r="Q63" s="19">
        <v>361463</v>
      </c>
    </row>
    <row r="64" spans="1:17" ht="12" customHeight="1" thickBot="1">
      <c r="A64" s="14" t="s">
        <v>200</v>
      </c>
      <c r="B64" s="15" t="s">
        <v>142</v>
      </c>
      <c r="C64" s="16" t="s">
        <v>231</v>
      </c>
      <c r="D64" s="16" t="s">
        <v>54</v>
      </c>
      <c r="E64" s="80">
        <v>6</v>
      </c>
      <c r="F64" s="33"/>
      <c r="G64" s="19">
        <v>6289422</v>
      </c>
      <c r="H64" s="19">
        <v>246594</v>
      </c>
      <c r="I64" s="19">
        <v>206347</v>
      </c>
      <c r="J64" s="19">
        <v>206347</v>
      </c>
      <c r="K64" s="20">
        <v>28.54330872039462</v>
      </c>
      <c r="M64" s="33"/>
      <c r="N64" s="19">
        <v>3909780</v>
      </c>
      <c r="O64" s="19">
        <v>12652600</v>
      </c>
      <c r="P64" s="19">
        <v>9837044</v>
      </c>
      <c r="Q64" s="19">
        <v>361463</v>
      </c>
    </row>
    <row r="65" spans="1:17" ht="12" customHeight="1" thickBot="1">
      <c r="A65" s="14" t="s">
        <v>200</v>
      </c>
      <c r="B65" s="15" t="s">
        <v>142</v>
      </c>
      <c r="C65" s="16" t="s">
        <v>232</v>
      </c>
      <c r="D65" s="16" t="s">
        <v>55</v>
      </c>
      <c r="E65" s="80">
        <v>9</v>
      </c>
      <c r="F65" s="33"/>
      <c r="G65" s="19">
        <v>9392603</v>
      </c>
      <c r="H65" s="19">
        <v>402702</v>
      </c>
      <c r="I65" s="19">
        <v>339095</v>
      </c>
      <c r="J65" s="19">
        <v>339095</v>
      </c>
      <c r="K65" s="20">
        <v>46.905907381945042</v>
      </c>
      <c r="M65" s="33"/>
      <c r="N65" s="19">
        <v>3857959</v>
      </c>
      <c r="O65" s="19">
        <v>12866</v>
      </c>
      <c r="P65" s="19">
        <v>11095821</v>
      </c>
      <c r="Q65" s="19">
        <v>361463</v>
      </c>
    </row>
    <row r="66" spans="1:17" ht="12" customHeight="1" thickBot="1">
      <c r="A66" s="14" t="s">
        <v>200</v>
      </c>
      <c r="B66" s="15" t="s">
        <v>142</v>
      </c>
      <c r="C66" s="16" t="s">
        <v>233</v>
      </c>
      <c r="D66" s="16" t="s">
        <v>46</v>
      </c>
      <c r="E66" s="76">
        <v>12</v>
      </c>
      <c r="F66" s="18"/>
      <c r="G66" s="19">
        <v>20086943</v>
      </c>
      <c r="H66" s="19">
        <v>235051</v>
      </c>
      <c r="I66" s="19">
        <v>157019</v>
      </c>
      <c r="J66" s="19">
        <v>157019</v>
      </c>
      <c r="K66" s="19">
        <v>21.77</v>
      </c>
      <c r="M66" s="18"/>
      <c r="N66" s="19">
        <v>4010894</v>
      </c>
      <c r="O66" s="19">
        <v>13849376</v>
      </c>
      <c r="P66" s="19">
        <v>12418201</v>
      </c>
      <c r="Q66" s="19">
        <v>361463</v>
      </c>
    </row>
    <row r="67" spans="1:17" ht="12" customHeight="1" thickBot="1">
      <c r="A67" s="37" t="s">
        <v>200</v>
      </c>
      <c r="B67" s="38" t="s">
        <v>142</v>
      </c>
      <c r="C67" s="16" t="s">
        <v>234</v>
      </c>
      <c r="D67" s="32" t="s">
        <v>47</v>
      </c>
      <c r="E67" s="81">
        <v>3</v>
      </c>
      <c r="F67" s="39"/>
      <c r="G67" s="29">
        <v>3147471</v>
      </c>
      <c r="H67" s="29">
        <v>2316718</v>
      </c>
      <c r="I67" s="29">
        <v>2311354</v>
      </c>
      <c r="J67" s="29">
        <v>2311354</v>
      </c>
      <c r="K67" s="29">
        <v>319.72000000000003</v>
      </c>
      <c r="L67" s="29"/>
      <c r="M67" s="39"/>
      <c r="N67" s="29">
        <v>3294417</v>
      </c>
      <c r="O67" s="29">
        <f>4965179+6662768</f>
        <v>11627947</v>
      </c>
      <c r="P67" s="29">
        <f>3439454+4000081</f>
        <v>7439535</v>
      </c>
      <c r="Q67" s="29">
        <v>361463</v>
      </c>
    </row>
    <row r="68" spans="1:17" ht="12" customHeight="1" thickBot="1">
      <c r="A68" s="35" t="s">
        <v>200</v>
      </c>
      <c r="B68" s="13" t="s">
        <v>142</v>
      </c>
      <c r="C68" s="16" t="s">
        <v>235</v>
      </c>
      <c r="D68" s="23" t="s">
        <v>49</v>
      </c>
      <c r="E68" s="78">
        <v>12</v>
      </c>
      <c r="G68" s="19">
        <v>12400402</v>
      </c>
      <c r="H68" s="19">
        <v>567737</v>
      </c>
      <c r="I68" s="19">
        <v>334055</v>
      </c>
      <c r="J68" s="19">
        <v>334055</v>
      </c>
      <c r="K68" s="19">
        <v>40.159999999999997</v>
      </c>
      <c r="M68" s="21"/>
      <c r="N68" s="19">
        <v>3804394</v>
      </c>
      <c r="O68" s="19">
        <v>13370890</v>
      </c>
      <c r="P68" s="19">
        <v>11605661</v>
      </c>
      <c r="Q68" s="19">
        <v>361463</v>
      </c>
    </row>
    <row r="69" spans="1:17" ht="12" customHeight="1" thickBot="1">
      <c r="A69" s="14" t="s">
        <v>200</v>
      </c>
      <c r="B69" s="15" t="s">
        <v>74</v>
      </c>
      <c r="C69" s="16" t="s">
        <v>226</v>
      </c>
      <c r="D69" s="23" t="s">
        <v>49</v>
      </c>
      <c r="E69" s="76">
        <v>3</v>
      </c>
      <c r="F69" s="18"/>
      <c r="G69" s="19">
        <v>418000</v>
      </c>
      <c r="H69" s="19">
        <v>-112000</v>
      </c>
      <c r="I69" s="19">
        <v>-127000</v>
      </c>
      <c r="J69" s="19">
        <v>-127000</v>
      </c>
      <c r="K69" s="19">
        <v>-32.6</v>
      </c>
      <c r="M69" s="18"/>
      <c r="N69" s="19">
        <v>1591000</v>
      </c>
      <c r="O69" s="19">
        <v>10133000</v>
      </c>
      <c r="P69" s="19">
        <v>7072000</v>
      </c>
      <c r="Q69" s="19">
        <v>195000</v>
      </c>
    </row>
    <row r="70" spans="1:17" ht="12" customHeight="1" thickBot="1">
      <c r="A70" s="14" t="s">
        <v>200</v>
      </c>
      <c r="B70" s="15" t="s">
        <v>74</v>
      </c>
      <c r="C70" s="16" t="s">
        <v>227</v>
      </c>
      <c r="D70" s="23" t="s">
        <v>46</v>
      </c>
      <c r="E70" s="76">
        <v>6</v>
      </c>
      <c r="F70" s="18"/>
      <c r="G70" s="19">
        <v>1260000</v>
      </c>
      <c r="H70" s="19">
        <v>-580000</v>
      </c>
      <c r="I70" s="19">
        <v>-610000</v>
      </c>
      <c r="J70" s="19">
        <v>-610000</v>
      </c>
      <c r="K70" s="19">
        <v>-156.80000000000001</v>
      </c>
      <c r="M70" s="18"/>
      <c r="N70" s="20">
        <v>1847000</v>
      </c>
      <c r="O70" s="19">
        <v>10114000</v>
      </c>
      <c r="P70" s="19">
        <v>7385000</v>
      </c>
      <c r="Q70" s="19">
        <v>195000</v>
      </c>
    </row>
    <row r="71" spans="1:17" ht="12" customHeight="1" thickBot="1">
      <c r="A71" s="14" t="s">
        <v>200</v>
      </c>
      <c r="B71" s="15" t="s">
        <v>74</v>
      </c>
      <c r="C71" s="16" t="s">
        <v>228</v>
      </c>
      <c r="D71" s="101" t="s">
        <v>47</v>
      </c>
      <c r="E71" s="76">
        <v>9</v>
      </c>
      <c r="F71" s="18"/>
      <c r="G71" s="19">
        <v>1896000</v>
      </c>
      <c r="H71" s="19">
        <v>-919000</v>
      </c>
      <c r="I71" s="19">
        <v>-964000</v>
      </c>
      <c r="J71" s="19">
        <v>-964000</v>
      </c>
      <c r="K71" s="19">
        <v>-247.72</v>
      </c>
      <c r="M71" s="18"/>
      <c r="N71" s="20">
        <v>1856000</v>
      </c>
      <c r="O71" s="19">
        <v>9749000</v>
      </c>
      <c r="P71" s="19">
        <v>7374000</v>
      </c>
      <c r="Q71" s="19">
        <v>195000</v>
      </c>
    </row>
    <row r="72" spans="1:17" ht="12" customHeight="1" thickBot="1">
      <c r="A72" s="14" t="s">
        <v>200</v>
      </c>
      <c r="B72" s="15" t="s">
        <v>74</v>
      </c>
      <c r="C72" s="16" t="s">
        <v>229</v>
      </c>
      <c r="D72" s="101" t="s">
        <v>54</v>
      </c>
      <c r="E72" s="76">
        <v>12</v>
      </c>
      <c r="F72" s="18"/>
      <c r="G72" s="19">
        <v>2425000</v>
      </c>
      <c r="H72" s="19">
        <v>-171000</v>
      </c>
      <c r="I72" s="19">
        <v>-254000</v>
      </c>
      <c r="J72" s="19">
        <v>-158000</v>
      </c>
      <c r="K72" s="19">
        <v>-65.13</v>
      </c>
      <c r="M72" s="18"/>
      <c r="N72" s="20">
        <v>1601000</v>
      </c>
      <c r="O72" s="20">
        <v>11303000</v>
      </c>
      <c r="P72" s="20">
        <v>8114000</v>
      </c>
      <c r="Q72" s="19">
        <v>195000</v>
      </c>
    </row>
    <row r="73" spans="1:17" ht="12" customHeight="1" thickBot="1">
      <c r="A73" s="14" t="s">
        <v>200</v>
      </c>
      <c r="B73" s="15" t="s">
        <v>74</v>
      </c>
      <c r="C73" s="16" t="s">
        <v>230</v>
      </c>
      <c r="D73" s="23" t="s">
        <v>49</v>
      </c>
      <c r="E73" s="76">
        <v>3</v>
      </c>
      <c r="F73" s="18"/>
      <c r="G73" s="25">
        <v>494000</v>
      </c>
      <c r="H73" s="25">
        <v>16000</v>
      </c>
      <c r="I73" s="25">
        <v>4000</v>
      </c>
      <c r="J73" s="25">
        <v>4000</v>
      </c>
      <c r="K73" s="25">
        <v>1.03</v>
      </c>
      <c r="M73" s="18"/>
      <c r="N73" s="19">
        <v>1559000</v>
      </c>
      <c r="O73" s="19">
        <v>11843000</v>
      </c>
      <c r="P73" s="19">
        <v>8558000</v>
      </c>
      <c r="Q73" s="19">
        <v>195000</v>
      </c>
    </row>
    <row r="74" spans="1:17" ht="12" customHeight="1" thickBot="1">
      <c r="A74" s="14" t="s">
        <v>200</v>
      </c>
      <c r="B74" s="15" t="s">
        <v>74</v>
      </c>
      <c r="C74" s="16" t="s">
        <v>231</v>
      </c>
      <c r="D74" s="16" t="s">
        <v>46</v>
      </c>
      <c r="E74" s="76">
        <v>6</v>
      </c>
      <c r="F74" s="18"/>
      <c r="G74" s="19">
        <v>1326000</v>
      </c>
      <c r="H74" s="19">
        <v>38000</v>
      </c>
      <c r="I74" s="19">
        <v>7000</v>
      </c>
      <c r="J74" s="19">
        <v>7000</v>
      </c>
      <c r="K74" s="20">
        <v>1.93</v>
      </c>
      <c r="M74" s="18"/>
      <c r="N74" s="19">
        <v>1584000</v>
      </c>
      <c r="O74" s="19">
        <v>10436000</v>
      </c>
      <c r="P74" s="19">
        <v>7240000</v>
      </c>
      <c r="Q74" s="19">
        <v>195000</v>
      </c>
    </row>
    <row r="75" spans="1:17" ht="12" customHeight="1" thickBot="1">
      <c r="A75" s="14" t="s">
        <v>200</v>
      </c>
      <c r="B75" s="15" t="s">
        <v>74</v>
      </c>
      <c r="C75" s="16" t="s">
        <v>232</v>
      </c>
      <c r="D75" s="16" t="s">
        <v>47</v>
      </c>
      <c r="E75" s="77">
        <v>9</v>
      </c>
      <c r="G75" s="19">
        <v>2056000</v>
      </c>
      <c r="H75" s="19">
        <v>68000</v>
      </c>
      <c r="I75" s="19">
        <v>21000</v>
      </c>
      <c r="J75" s="19">
        <v>21000</v>
      </c>
      <c r="K75" s="20">
        <v>5.4</v>
      </c>
      <c r="M75" s="21"/>
      <c r="N75" s="19">
        <v>1550000</v>
      </c>
      <c r="O75" s="19">
        <v>10021000</v>
      </c>
      <c r="P75" s="19">
        <v>6812000</v>
      </c>
      <c r="Q75" s="19">
        <v>195000</v>
      </c>
    </row>
    <row r="76" spans="1:17" ht="12" customHeight="1" thickBot="1">
      <c r="A76" s="14" t="s">
        <v>200</v>
      </c>
      <c r="B76" s="15" t="s">
        <v>74</v>
      </c>
      <c r="C76" s="16" t="s">
        <v>233</v>
      </c>
      <c r="D76" s="23" t="s">
        <v>54</v>
      </c>
      <c r="E76" s="77">
        <v>12</v>
      </c>
      <c r="G76" s="19">
        <v>2665000</v>
      </c>
      <c r="H76" s="19">
        <v>204000</v>
      </c>
      <c r="I76" s="19">
        <v>97000</v>
      </c>
      <c r="J76" s="19">
        <v>94000</v>
      </c>
      <c r="K76" s="19">
        <v>24.87</v>
      </c>
      <c r="M76" s="21"/>
      <c r="N76" s="19">
        <v>1567000</v>
      </c>
      <c r="O76" s="19">
        <v>12085000</v>
      </c>
      <c r="P76" s="19">
        <v>8803000</v>
      </c>
      <c r="Q76" s="19">
        <v>195000</v>
      </c>
    </row>
    <row r="77" spans="1:17" ht="12" customHeight="1" thickBot="1">
      <c r="A77" s="14" t="s">
        <v>200</v>
      </c>
      <c r="B77" s="15" t="s">
        <v>74</v>
      </c>
      <c r="C77" s="16" t="s">
        <v>236</v>
      </c>
      <c r="D77" s="23" t="s">
        <v>46</v>
      </c>
      <c r="E77" s="76">
        <v>6</v>
      </c>
      <c r="F77" s="18"/>
      <c r="G77" s="19">
        <v>1323000</v>
      </c>
      <c r="H77" s="19">
        <v>30000</v>
      </c>
      <c r="I77" s="19">
        <v>-44000</v>
      </c>
      <c r="J77" s="19">
        <v>-44000</v>
      </c>
      <c r="K77" s="19">
        <v>-11.3</v>
      </c>
      <c r="M77" s="18"/>
      <c r="N77" s="19">
        <v>7861000</v>
      </c>
      <c r="O77" s="19">
        <v>11185000</v>
      </c>
      <c r="P77" s="19">
        <v>7947000</v>
      </c>
      <c r="Q77" s="19">
        <v>195000</v>
      </c>
    </row>
    <row r="78" spans="1:17" ht="12" customHeight="1" thickBot="1">
      <c r="A78" s="22" t="s">
        <v>200</v>
      </c>
      <c r="B78" s="13" t="s">
        <v>74</v>
      </c>
      <c r="C78" s="16" t="s">
        <v>237</v>
      </c>
      <c r="D78" s="23" t="s">
        <v>47</v>
      </c>
      <c r="E78" s="78">
        <v>9</v>
      </c>
      <c r="G78" s="19">
        <v>1832000</v>
      </c>
      <c r="H78" s="19">
        <v>-110000</v>
      </c>
      <c r="I78" s="19">
        <v>-152000</v>
      </c>
      <c r="J78" s="19">
        <v>-152000</v>
      </c>
      <c r="K78" s="19">
        <v>-39</v>
      </c>
      <c r="L78" s="19">
        <v>0</v>
      </c>
      <c r="M78" s="21">
        <v>0</v>
      </c>
      <c r="N78" s="19">
        <v>1552000</v>
      </c>
      <c r="O78" s="19">
        <v>10957000</v>
      </c>
      <c r="P78" s="19">
        <v>7827000</v>
      </c>
      <c r="Q78" s="19">
        <v>195000</v>
      </c>
    </row>
    <row r="79" spans="1:17" ht="12" customHeight="1" thickBot="1">
      <c r="A79" s="14" t="s">
        <v>200</v>
      </c>
      <c r="B79" s="15" t="s">
        <v>82</v>
      </c>
      <c r="C79" s="16" t="s">
        <v>226</v>
      </c>
      <c r="D79" s="16" t="s">
        <v>46</v>
      </c>
      <c r="E79" s="76">
        <v>3</v>
      </c>
      <c r="F79" s="18"/>
      <c r="G79" s="19">
        <v>818040</v>
      </c>
      <c r="H79" s="19">
        <v>29137</v>
      </c>
      <c r="I79" s="20">
        <v>20395.900000000001</v>
      </c>
      <c r="J79" s="20">
        <v>20395.900000000001</v>
      </c>
      <c r="K79" s="20">
        <v>3.1403720549244469</v>
      </c>
      <c r="L79" s="20"/>
      <c r="M79" s="18"/>
      <c r="N79" s="20">
        <v>1221379</v>
      </c>
      <c r="O79" s="20">
        <v>9623343</v>
      </c>
      <c r="P79" s="20">
        <v>6798584</v>
      </c>
      <c r="Q79" s="20">
        <v>324737</v>
      </c>
    </row>
    <row r="80" spans="1:17" ht="12" customHeight="1" thickBot="1">
      <c r="A80" s="14" t="s">
        <v>200</v>
      </c>
      <c r="B80" s="15" t="s">
        <v>82</v>
      </c>
      <c r="C80" s="16" t="s">
        <v>227</v>
      </c>
      <c r="D80" s="16" t="s">
        <v>47</v>
      </c>
      <c r="E80" s="76">
        <v>6</v>
      </c>
      <c r="F80" s="18"/>
      <c r="G80" s="19">
        <v>1884041</v>
      </c>
      <c r="H80" s="19">
        <v>63623</v>
      </c>
      <c r="I80" s="20">
        <v>44536</v>
      </c>
      <c r="J80" s="20">
        <v>44536</v>
      </c>
      <c r="K80" s="20">
        <v>6.86</v>
      </c>
      <c r="L80" s="20"/>
      <c r="M80" s="18"/>
      <c r="N80" s="20">
        <v>1218094</v>
      </c>
      <c r="O80" s="20">
        <v>10785829</v>
      </c>
      <c r="P80" s="20">
        <v>7800961</v>
      </c>
      <c r="Q80" s="20">
        <v>324737</v>
      </c>
    </row>
    <row r="81" spans="1:17" ht="12" customHeight="1" thickBot="1">
      <c r="A81" s="14" t="s">
        <v>200</v>
      </c>
      <c r="B81" s="15" t="s">
        <v>82</v>
      </c>
      <c r="C81" s="16" t="s">
        <v>228</v>
      </c>
      <c r="D81" s="16" t="s">
        <v>54</v>
      </c>
      <c r="E81" s="76">
        <v>9</v>
      </c>
      <c r="F81" s="18"/>
      <c r="G81" s="19">
        <v>3810122</v>
      </c>
      <c r="H81" s="19">
        <v>-421312</v>
      </c>
      <c r="I81" s="20">
        <v>-421312</v>
      </c>
      <c r="J81" s="20">
        <v>-421312</v>
      </c>
      <c r="K81" s="20">
        <v>-64.87</v>
      </c>
      <c r="L81" s="20"/>
      <c r="M81" s="18"/>
      <c r="N81" s="20">
        <v>1501782</v>
      </c>
      <c r="O81" s="20">
        <v>10730090</v>
      </c>
      <c r="P81" s="20">
        <v>8210988</v>
      </c>
      <c r="Q81" s="20">
        <v>324737</v>
      </c>
    </row>
    <row r="82" spans="1:17" ht="12" customHeight="1" thickBot="1">
      <c r="A82" s="14" t="s">
        <v>200</v>
      </c>
      <c r="B82" s="15" t="s">
        <v>82</v>
      </c>
      <c r="C82" s="16" t="s">
        <v>229</v>
      </c>
      <c r="D82" s="16" t="s">
        <v>49</v>
      </c>
      <c r="E82" s="76">
        <v>12</v>
      </c>
      <c r="F82" s="18"/>
      <c r="G82" s="19">
        <v>4528303</v>
      </c>
      <c r="H82" s="19">
        <v>-1256750</v>
      </c>
      <c r="I82" s="20">
        <v>-1266458</v>
      </c>
      <c r="J82" s="20">
        <v>-1264931</v>
      </c>
      <c r="K82" s="20">
        <v>-195</v>
      </c>
      <c r="L82" s="20"/>
      <c r="M82" s="18"/>
      <c r="N82" s="20">
        <v>2472176</v>
      </c>
      <c r="O82" s="20">
        <v>10512559</v>
      </c>
      <c r="P82" s="20">
        <v>8574004</v>
      </c>
      <c r="Q82" s="20">
        <v>324737</v>
      </c>
    </row>
    <row r="83" spans="1:17" ht="12" customHeight="1" thickBot="1">
      <c r="A83" s="14" t="s">
        <v>200</v>
      </c>
      <c r="B83" s="15" t="s">
        <v>82</v>
      </c>
      <c r="C83" s="16" t="s">
        <v>230</v>
      </c>
      <c r="D83" s="16" t="s">
        <v>46</v>
      </c>
      <c r="E83" s="76">
        <v>3</v>
      </c>
      <c r="F83" s="18"/>
      <c r="G83" s="25">
        <v>1265219.72</v>
      </c>
      <c r="H83" s="25">
        <v>4206.83</v>
      </c>
      <c r="I83" s="25">
        <v>2944.79</v>
      </c>
      <c r="J83" s="25">
        <v>2944.79</v>
      </c>
      <c r="K83" s="25">
        <v>0.45300000000000001</v>
      </c>
      <c r="L83" s="20"/>
      <c r="M83" s="18"/>
      <c r="N83" s="20">
        <v>1536554</v>
      </c>
      <c r="O83" s="20">
        <v>9104558</v>
      </c>
      <c r="P83" s="20">
        <v>7475050.04</v>
      </c>
      <c r="Q83" s="20">
        <v>324737</v>
      </c>
    </row>
    <row r="84" spans="1:17" ht="12" customHeight="1" thickBot="1">
      <c r="A84" s="14" t="s">
        <v>200</v>
      </c>
      <c r="B84" s="15" t="s">
        <v>82</v>
      </c>
      <c r="C84" s="16" t="s">
        <v>231</v>
      </c>
      <c r="D84" s="16" t="s">
        <v>47</v>
      </c>
      <c r="E84" s="76">
        <v>6</v>
      </c>
      <c r="F84" s="18"/>
      <c r="G84" s="19">
        <v>2878749.71</v>
      </c>
      <c r="H84" s="19">
        <v>-469012.18</v>
      </c>
      <c r="I84" s="20">
        <v>-469012.18</v>
      </c>
      <c r="J84" s="20">
        <v>-469012.18</v>
      </c>
      <c r="K84" s="20">
        <v>-72.174999999999997</v>
      </c>
      <c r="L84" s="20"/>
      <c r="M84" s="18"/>
      <c r="N84" s="20">
        <v>1560452.4</v>
      </c>
      <c r="O84" s="20">
        <v>8957778.7100000009</v>
      </c>
      <c r="P84" s="20">
        <v>7800165.2999999998</v>
      </c>
      <c r="Q84" s="20">
        <v>324737</v>
      </c>
    </row>
    <row r="85" spans="1:17" ht="12" customHeight="1" thickBot="1">
      <c r="A85" s="14" t="s">
        <v>200</v>
      </c>
      <c r="B85" s="15" t="s">
        <v>82</v>
      </c>
      <c r="C85" s="16" t="s">
        <v>232</v>
      </c>
      <c r="D85" s="16" t="s">
        <v>54</v>
      </c>
      <c r="E85" s="76">
        <v>9</v>
      </c>
      <c r="F85" s="18"/>
      <c r="G85" s="19">
        <v>3022687.2</v>
      </c>
      <c r="H85" s="19">
        <v>-962992.91</v>
      </c>
      <c r="I85" s="20">
        <v>-962992.91</v>
      </c>
      <c r="J85" s="20">
        <v>-962992.91</v>
      </c>
      <c r="K85" s="20">
        <v>-148.27000000000001</v>
      </c>
      <c r="L85" s="20"/>
      <c r="M85" s="18"/>
      <c r="N85" s="20">
        <v>1564818.23</v>
      </c>
      <c r="O85" s="20">
        <v>8263975.9900000002</v>
      </c>
      <c r="P85" s="20">
        <v>7600343.3200000003</v>
      </c>
      <c r="Q85" s="19">
        <v>324750</v>
      </c>
    </row>
    <row r="86" spans="1:17" ht="12" customHeight="1" thickBot="1">
      <c r="A86" s="14" t="s">
        <v>200</v>
      </c>
      <c r="B86" s="15" t="s">
        <v>82</v>
      </c>
      <c r="C86" s="16" t="s">
        <v>233</v>
      </c>
      <c r="D86" s="16" t="s">
        <v>49</v>
      </c>
      <c r="E86" s="76">
        <v>12</v>
      </c>
      <c r="F86" s="18"/>
      <c r="G86" s="19">
        <v>3580316</v>
      </c>
      <c r="H86" s="19">
        <v>-2258195</v>
      </c>
      <c r="I86" s="19">
        <v>-1631774</v>
      </c>
      <c r="J86" s="19">
        <v>2517924</v>
      </c>
      <c r="K86" s="19">
        <v>-2.5099999999999998</v>
      </c>
      <c r="M86" s="18"/>
      <c r="N86" s="19">
        <v>7452821</v>
      </c>
      <c r="O86" s="19">
        <v>14137648</v>
      </c>
      <c r="P86" s="19">
        <v>9550680</v>
      </c>
      <c r="Q86" s="19">
        <v>324750</v>
      </c>
    </row>
    <row r="87" spans="1:17" ht="12" customHeight="1" thickBot="1">
      <c r="A87" s="14" t="s">
        <v>200</v>
      </c>
      <c r="B87" s="15" t="s">
        <v>82</v>
      </c>
      <c r="C87" s="16" t="s">
        <v>234</v>
      </c>
      <c r="D87" s="23" t="s">
        <v>46</v>
      </c>
      <c r="E87" s="76">
        <v>3</v>
      </c>
      <c r="F87" s="18"/>
      <c r="G87" s="19">
        <v>978120</v>
      </c>
      <c r="H87" s="19">
        <v>2503.0700000000002</v>
      </c>
      <c r="I87" s="19">
        <v>2503.4699999999998</v>
      </c>
      <c r="J87" s="19">
        <v>2503.0700000000002</v>
      </c>
      <c r="K87" s="19">
        <v>3.8500000000000001E-3</v>
      </c>
      <c r="M87" s="18"/>
      <c r="N87" s="19">
        <v>6025784.6799999997</v>
      </c>
      <c r="O87" s="19">
        <v>13019427.68</v>
      </c>
      <c r="P87" s="19">
        <v>16691949.49</v>
      </c>
      <c r="Q87" s="19">
        <v>324750</v>
      </c>
    </row>
    <row r="88" spans="1:17" ht="12" customHeight="1" thickBot="1">
      <c r="A88" s="22" t="s">
        <v>200</v>
      </c>
      <c r="B88" s="15" t="s">
        <v>82</v>
      </c>
      <c r="C88" s="16" t="s">
        <v>236</v>
      </c>
      <c r="D88" s="23" t="s">
        <v>47</v>
      </c>
      <c r="E88" s="78">
        <v>3</v>
      </c>
      <c r="G88" s="19">
        <v>97812.05</v>
      </c>
      <c r="H88" s="19">
        <v>-388077.57</v>
      </c>
      <c r="I88" s="19">
        <v>-388077.57</v>
      </c>
      <c r="J88" s="19">
        <v>-388077.57</v>
      </c>
      <c r="K88" s="19">
        <v>-0.59719999999999995</v>
      </c>
      <c r="M88" s="21"/>
      <c r="N88" s="19">
        <v>6025784.6799999997</v>
      </c>
      <c r="O88" s="19">
        <v>12888467</v>
      </c>
      <c r="P88" s="19">
        <v>9264523.8499999996</v>
      </c>
      <c r="Q88" s="19">
        <v>324750</v>
      </c>
    </row>
    <row r="89" spans="1:17" ht="12" customHeight="1" thickBot="1">
      <c r="A89" s="14" t="s">
        <v>200</v>
      </c>
      <c r="B89" s="15" t="s">
        <v>96</v>
      </c>
      <c r="C89" s="16" t="s">
        <v>226</v>
      </c>
      <c r="D89" s="16" t="s">
        <v>46</v>
      </c>
      <c r="E89" s="76">
        <v>3</v>
      </c>
      <c r="F89" s="18"/>
      <c r="G89" s="20">
        <v>9992013</v>
      </c>
      <c r="H89" s="20">
        <v>2570412</v>
      </c>
      <c r="I89" s="20">
        <v>2193458</v>
      </c>
      <c r="J89" s="20">
        <v>2193458</v>
      </c>
      <c r="K89" s="20">
        <v>3.28</v>
      </c>
      <c r="L89" s="20"/>
      <c r="M89" s="18"/>
      <c r="N89" s="20">
        <v>94176765</v>
      </c>
      <c r="O89" s="20">
        <v>176319035</v>
      </c>
      <c r="P89" s="20">
        <v>84370726</v>
      </c>
      <c r="Q89" s="20">
        <v>19360499</v>
      </c>
    </row>
    <row r="90" spans="1:17" ht="12" customHeight="1" thickBot="1">
      <c r="A90" s="14" t="s">
        <v>200</v>
      </c>
      <c r="B90" s="15" t="s">
        <v>96</v>
      </c>
      <c r="C90" s="16" t="s">
        <v>227</v>
      </c>
      <c r="D90" s="16" t="s">
        <v>47</v>
      </c>
      <c r="E90" s="76">
        <v>6</v>
      </c>
      <c r="F90" s="18"/>
      <c r="G90" s="20">
        <v>20253405</v>
      </c>
      <c r="H90" s="20">
        <v>5163205</v>
      </c>
      <c r="I90" s="20">
        <v>4284233</v>
      </c>
      <c r="J90" s="20">
        <v>4284233</v>
      </c>
      <c r="K90" s="20">
        <v>6.13</v>
      </c>
      <c r="L90" s="20"/>
      <c r="M90" s="18"/>
      <c r="N90" s="20">
        <v>94476931</v>
      </c>
      <c r="O90" s="20">
        <v>177024751</v>
      </c>
      <c r="P90" s="20">
        <v>85308948</v>
      </c>
      <c r="Q90" s="20">
        <v>19360499</v>
      </c>
    </row>
    <row r="91" spans="1:17" ht="12" customHeight="1" thickBot="1">
      <c r="A91" s="14" t="s">
        <v>200</v>
      </c>
      <c r="B91" s="15" t="s">
        <v>96</v>
      </c>
      <c r="C91" s="16" t="s">
        <v>228</v>
      </c>
      <c r="D91" s="16" t="s">
        <v>54</v>
      </c>
      <c r="E91" s="76">
        <v>9</v>
      </c>
      <c r="F91" s="18"/>
      <c r="G91" s="20">
        <v>30425206</v>
      </c>
      <c r="H91" s="20">
        <v>7188290</v>
      </c>
      <c r="I91" s="20">
        <v>5885752</v>
      </c>
      <c r="J91" s="20">
        <v>5822385</v>
      </c>
      <c r="K91" s="20">
        <v>7.76</v>
      </c>
      <c r="L91" s="20"/>
      <c r="M91" s="18"/>
      <c r="N91" s="20">
        <v>98088433</v>
      </c>
      <c r="O91" s="20">
        <v>182983229</v>
      </c>
      <c r="P91" s="20">
        <v>89729269</v>
      </c>
      <c r="Q91" s="20">
        <v>19360499</v>
      </c>
    </row>
    <row r="92" spans="1:17" ht="12" customHeight="1" thickBot="1">
      <c r="A92" s="14" t="s">
        <v>200</v>
      </c>
      <c r="B92" s="15" t="s">
        <v>96</v>
      </c>
      <c r="C92" s="16" t="s">
        <v>229</v>
      </c>
      <c r="D92" s="16" t="s">
        <v>49</v>
      </c>
      <c r="E92" s="76">
        <v>12</v>
      </c>
      <c r="F92" s="18"/>
      <c r="G92" s="20">
        <v>40753506</v>
      </c>
      <c r="H92" s="20">
        <v>3319529</v>
      </c>
      <c r="I92" s="20">
        <v>2031557</v>
      </c>
      <c r="J92" s="20">
        <v>1444010</v>
      </c>
      <c r="K92" s="20">
        <v>-0.51</v>
      </c>
      <c r="L92" s="20"/>
      <c r="M92" s="18"/>
      <c r="N92" s="20">
        <v>109761030</v>
      </c>
      <c r="O92" s="20">
        <v>202883949</v>
      </c>
      <c r="P92" s="20">
        <v>115378718</v>
      </c>
      <c r="Q92" s="20">
        <v>19360499</v>
      </c>
    </row>
    <row r="93" spans="1:17" ht="12" customHeight="1" thickBot="1">
      <c r="A93" s="14" t="s">
        <v>200</v>
      </c>
      <c r="B93" s="15" t="s">
        <v>96</v>
      </c>
      <c r="C93" s="16" t="s">
        <v>230</v>
      </c>
      <c r="D93" s="16" t="s">
        <v>46</v>
      </c>
      <c r="E93" s="76">
        <v>3</v>
      </c>
      <c r="F93" s="18"/>
      <c r="G93" s="25">
        <v>13192829</v>
      </c>
      <c r="H93" s="25">
        <v>1729935</v>
      </c>
      <c r="I93" s="25">
        <v>1205811</v>
      </c>
      <c r="J93" s="25">
        <v>1097483</v>
      </c>
      <c r="K93" s="25">
        <v>1.1200000000000001</v>
      </c>
      <c r="L93" s="20"/>
      <c r="M93" s="18"/>
      <c r="N93" s="20">
        <v>112364945</v>
      </c>
      <c r="O93" s="20">
        <v>209231878</v>
      </c>
      <c r="P93" s="20">
        <v>120629164</v>
      </c>
      <c r="Q93" s="20">
        <v>19360499</v>
      </c>
    </row>
    <row r="94" spans="1:17" ht="12" customHeight="1" thickBot="1">
      <c r="A94" s="14" t="s">
        <v>200</v>
      </c>
      <c r="B94" s="15" t="s">
        <v>96</v>
      </c>
      <c r="C94" s="16" t="s">
        <v>231</v>
      </c>
      <c r="D94" s="16" t="s">
        <v>47</v>
      </c>
      <c r="E94" s="77">
        <v>6</v>
      </c>
      <c r="G94" s="20">
        <v>24779501</v>
      </c>
      <c r="H94" s="20">
        <v>-11209761</v>
      </c>
      <c r="I94" s="20">
        <v>-12190866</v>
      </c>
      <c r="J94" s="20">
        <v>-11498824</v>
      </c>
      <c r="K94" s="20">
        <v>-14.77</v>
      </c>
      <c r="L94" s="20"/>
      <c r="M94" s="21"/>
      <c r="N94" s="20">
        <v>116890068</v>
      </c>
      <c r="O94" s="20">
        <v>209720522</v>
      </c>
      <c r="P94" s="20">
        <v>133714115</v>
      </c>
      <c r="Q94" s="20">
        <v>19360499</v>
      </c>
    </row>
    <row r="95" spans="1:17" ht="12" customHeight="1" thickBot="1">
      <c r="A95" s="14" t="s">
        <v>200</v>
      </c>
      <c r="B95" s="15" t="s">
        <v>96</v>
      </c>
      <c r="C95" s="16" t="s">
        <v>232</v>
      </c>
      <c r="D95" s="16" t="s">
        <v>54</v>
      </c>
      <c r="E95" s="77">
        <v>9</v>
      </c>
      <c r="G95" s="20">
        <v>41921050</v>
      </c>
      <c r="H95" s="20">
        <v>-12782989</v>
      </c>
      <c r="I95" s="20">
        <v>-14208128</v>
      </c>
      <c r="J95" s="20">
        <v>-13809129</v>
      </c>
      <c r="K95" s="20">
        <v>-19.02</v>
      </c>
      <c r="L95" s="20"/>
      <c r="M95" s="21"/>
      <c r="N95" s="20">
        <v>120173968</v>
      </c>
      <c r="O95" s="20">
        <v>220461457</v>
      </c>
      <c r="P95" s="20">
        <v>146765355</v>
      </c>
      <c r="Q95" s="20">
        <v>20328524</v>
      </c>
    </row>
    <row r="96" spans="1:17" ht="12" customHeight="1" thickBot="1">
      <c r="A96" s="14" t="s">
        <v>200</v>
      </c>
      <c r="B96" s="15" t="s">
        <v>96</v>
      </c>
      <c r="C96" s="16" t="s">
        <v>233</v>
      </c>
      <c r="D96" s="16" t="s">
        <v>49</v>
      </c>
      <c r="E96" s="76">
        <v>12</v>
      </c>
      <c r="F96" s="18"/>
      <c r="G96" s="19">
        <v>59424619</v>
      </c>
      <c r="H96" s="19">
        <v>-5928348</v>
      </c>
      <c r="I96" s="19">
        <v>-1126998</v>
      </c>
      <c r="J96" s="19">
        <v>-579519</v>
      </c>
      <c r="K96" s="19">
        <v>-2.29</v>
      </c>
      <c r="M96" s="18"/>
      <c r="N96" s="19">
        <v>124660561</v>
      </c>
      <c r="O96" s="19">
        <v>232160731</v>
      </c>
      <c r="P96" s="19">
        <v>145712134</v>
      </c>
      <c r="Q96" s="19">
        <v>20323996</v>
      </c>
    </row>
    <row r="97" spans="1:17" ht="12" customHeight="1" thickBot="1">
      <c r="A97" s="14" t="s">
        <v>200</v>
      </c>
      <c r="B97" s="15" t="s">
        <v>96</v>
      </c>
      <c r="C97" s="16" t="s">
        <v>234</v>
      </c>
      <c r="D97" s="23" t="s">
        <v>46</v>
      </c>
      <c r="E97" s="76">
        <v>3</v>
      </c>
      <c r="F97" s="18"/>
      <c r="G97" s="19">
        <v>15767796</v>
      </c>
      <c r="H97" s="19">
        <v>1734708</v>
      </c>
      <c r="I97" s="19">
        <v>1496335</v>
      </c>
      <c r="J97" s="19">
        <v>2109179</v>
      </c>
      <c r="K97" s="19">
        <v>0.91</v>
      </c>
      <c r="M97" s="18"/>
      <c r="N97" s="19">
        <v>126794307</v>
      </c>
      <c r="O97" s="19">
        <v>244873753</v>
      </c>
      <c r="P97" s="19">
        <v>156315978</v>
      </c>
      <c r="Q97" s="19">
        <v>20323996</v>
      </c>
    </row>
    <row r="98" spans="1:17" ht="12" customHeight="1" thickBot="1">
      <c r="A98" s="22" t="s">
        <v>200</v>
      </c>
      <c r="B98" s="13" t="s">
        <v>96</v>
      </c>
      <c r="C98" s="16" t="s">
        <v>236</v>
      </c>
      <c r="D98" s="23" t="s">
        <v>47</v>
      </c>
      <c r="E98" s="78">
        <v>6</v>
      </c>
      <c r="G98" s="19">
        <v>34173862</v>
      </c>
      <c r="H98" s="19">
        <v>4532356</v>
      </c>
      <c r="I98" s="19">
        <v>4163830</v>
      </c>
      <c r="J98" s="19">
        <v>6219607</v>
      </c>
      <c r="K98" s="19">
        <v>3.87</v>
      </c>
      <c r="M98" s="21"/>
      <c r="N98" s="19">
        <v>134541374</v>
      </c>
      <c r="O98" s="19">
        <v>264301271</v>
      </c>
      <c r="P98" s="19">
        <v>171639597</v>
      </c>
      <c r="Q98" s="19">
        <v>20323996</v>
      </c>
    </row>
    <row r="99" spans="1:17" ht="12" customHeight="1" thickBot="1">
      <c r="A99" s="14" t="s">
        <v>200</v>
      </c>
      <c r="B99" s="15" t="s">
        <v>98</v>
      </c>
      <c r="C99" s="16" t="s">
        <v>230</v>
      </c>
      <c r="D99" s="16" t="s">
        <v>46</v>
      </c>
      <c r="E99" s="76">
        <v>3</v>
      </c>
      <c r="F99" s="18"/>
      <c r="G99" s="25">
        <v>17665099</v>
      </c>
      <c r="H99" s="25">
        <v>1763398</v>
      </c>
      <c r="I99" s="25">
        <v>1316690</v>
      </c>
      <c r="J99" s="25">
        <v>1316690</v>
      </c>
      <c r="K99" s="25">
        <v>41</v>
      </c>
      <c r="L99" s="20"/>
      <c r="M99" s="18"/>
      <c r="N99" s="20">
        <v>35053753</v>
      </c>
      <c r="O99" s="20">
        <v>134255510</v>
      </c>
      <c r="P99" s="20">
        <v>58796796</v>
      </c>
      <c r="Q99" s="20">
        <v>960432</v>
      </c>
    </row>
    <row r="100" spans="1:17" ht="12" customHeight="1" thickBot="1">
      <c r="A100" s="14" t="s">
        <v>200</v>
      </c>
      <c r="B100" s="15" t="s">
        <v>98</v>
      </c>
      <c r="C100" s="16" t="s">
        <v>231</v>
      </c>
      <c r="D100" s="16" t="s">
        <v>47</v>
      </c>
      <c r="E100" s="77">
        <v>6</v>
      </c>
      <c r="G100" s="20">
        <v>36802958</v>
      </c>
      <c r="H100" s="20">
        <v>3933269</v>
      </c>
      <c r="I100" s="20">
        <v>2627127</v>
      </c>
      <c r="J100" s="20">
        <v>2627127</v>
      </c>
      <c r="K100" s="20">
        <v>78</v>
      </c>
      <c r="L100" s="20"/>
      <c r="M100" s="21"/>
      <c r="N100" s="20">
        <v>35410543</v>
      </c>
      <c r="O100" s="20">
        <v>131920614</v>
      </c>
      <c r="P100" s="20">
        <v>58091012</v>
      </c>
      <c r="Q100" s="20">
        <v>960432</v>
      </c>
    </row>
    <row r="101" spans="1:17" ht="12" customHeight="1" thickBot="1">
      <c r="A101" s="14" t="s">
        <v>200</v>
      </c>
      <c r="B101" s="15" t="s">
        <v>98</v>
      </c>
      <c r="C101" s="16" t="s">
        <v>232</v>
      </c>
      <c r="D101" s="16" t="s">
        <v>54</v>
      </c>
      <c r="E101" s="77">
        <v>9</v>
      </c>
      <c r="G101" s="20">
        <v>57703293</v>
      </c>
      <c r="H101" s="20">
        <v>6297424</v>
      </c>
      <c r="I101" s="20">
        <v>4342410</v>
      </c>
      <c r="J101" s="20">
        <v>4342410</v>
      </c>
      <c r="K101" s="20">
        <v>132</v>
      </c>
      <c r="L101" s="20"/>
      <c r="M101" s="21"/>
      <c r="N101" s="20">
        <v>35092776</v>
      </c>
      <c r="O101" s="20">
        <v>134675473</v>
      </c>
      <c r="P101" s="20">
        <v>59131003</v>
      </c>
      <c r="Q101" s="20">
        <v>960432</v>
      </c>
    </row>
    <row r="102" spans="1:17" ht="12" customHeight="1" thickBot="1">
      <c r="A102" s="14" t="s">
        <v>200</v>
      </c>
      <c r="B102" s="15" t="s">
        <v>98</v>
      </c>
      <c r="C102" s="16" t="s">
        <v>233</v>
      </c>
      <c r="D102" s="16" t="s">
        <v>49</v>
      </c>
      <c r="E102" s="76">
        <v>12</v>
      </c>
      <c r="F102" s="18"/>
      <c r="G102" s="19">
        <v>84606570</v>
      </c>
      <c r="H102" s="19">
        <v>7774880</v>
      </c>
      <c r="I102" s="19">
        <v>5666538</v>
      </c>
      <c r="J102" s="19">
        <v>5666426</v>
      </c>
      <c r="K102" s="19">
        <v>195</v>
      </c>
      <c r="L102" s="19">
        <v>100</v>
      </c>
      <c r="M102" s="18"/>
      <c r="N102" s="19">
        <v>35270673</v>
      </c>
      <c r="O102" s="19">
        <v>138229559</v>
      </c>
      <c r="P102" s="19">
        <v>61764019</v>
      </c>
      <c r="Q102" s="19">
        <v>960432</v>
      </c>
    </row>
    <row r="103" spans="1:17" ht="12" customHeight="1" thickBot="1">
      <c r="A103" s="14" t="s">
        <v>200</v>
      </c>
      <c r="B103" s="15" t="s">
        <v>98</v>
      </c>
      <c r="C103" s="16" t="s">
        <v>234</v>
      </c>
      <c r="D103" s="23" t="s">
        <v>46</v>
      </c>
      <c r="E103" s="76">
        <v>3</v>
      </c>
      <c r="F103" s="18"/>
      <c r="G103" s="19">
        <v>24972577</v>
      </c>
      <c r="H103" s="19">
        <v>829488</v>
      </c>
      <c r="I103" s="19">
        <v>605526</v>
      </c>
      <c r="J103" s="19">
        <v>605526</v>
      </c>
      <c r="K103" s="19">
        <v>29</v>
      </c>
      <c r="M103" s="18"/>
      <c r="N103" s="19">
        <v>34960184</v>
      </c>
      <c r="O103" s="19">
        <v>143624046</v>
      </c>
      <c r="P103" s="19">
        <v>66552980</v>
      </c>
      <c r="Q103" s="19">
        <v>960432</v>
      </c>
    </row>
    <row r="104" spans="1:17" ht="12" customHeight="1" thickBot="1">
      <c r="A104" s="14" t="s">
        <v>200</v>
      </c>
      <c r="B104" s="15" t="s">
        <v>115</v>
      </c>
      <c r="C104" s="16" t="s">
        <v>226</v>
      </c>
      <c r="D104" s="16" t="s">
        <v>46</v>
      </c>
      <c r="E104" s="76">
        <v>3</v>
      </c>
      <c r="F104" s="18"/>
      <c r="G104" s="20">
        <v>17729417</v>
      </c>
      <c r="H104" s="20">
        <v>2296182</v>
      </c>
      <c r="I104" s="20">
        <v>1676213</v>
      </c>
      <c r="J104" s="20">
        <v>1680405</v>
      </c>
      <c r="K104" s="20">
        <v>51</v>
      </c>
      <c r="L104" s="20"/>
      <c r="M104" s="18"/>
      <c r="N104" s="20">
        <v>36417576</v>
      </c>
      <c r="O104" s="20">
        <v>133282855</v>
      </c>
      <c r="P104" s="20">
        <v>57323446</v>
      </c>
      <c r="Q104" s="20">
        <v>960432</v>
      </c>
    </row>
    <row r="105" spans="1:17" ht="12" customHeight="1" thickBot="1">
      <c r="A105" s="14" t="s">
        <v>200</v>
      </c>
      <c r="B105" s="15" t="s">
        <v>115</v>
      </c>
      <c r="C105" s="16" t="s">
        <v>227</v>
      </c>
      <c r="D105" s="16" t="s">
        <v>47</v>
      </c>
      <c r="E105" s="76">
        <v>6</v>
      </c>
      <c r="F105" s="18"/>
      <c r="G105" s="20">
        <v>37707568</v>
      </c>
      <c r="H105" s="20">
        <v>4235676</v>
      </c>
      <c r="I105" s="20">
        <v>3125121</v>
      </c>
      <c r="J105" s="20">
        <v>3125120</v>
      </c>
      <c r="K105" s="20">
        <v>89</v>
      </c>
      <c r="L105" s="20"/>
      <c r="M105" s="18"/>
      <c r="N105" s="20">
        <v>36466371</v>
      </c>
      <c r="O105" s="20">
        <v>134327324</v>
      </c>
      <c r="P105" s="20">
        <v>59825346</v>
      </c>
      <c r="Q105" s="20">
        <v>960432</v>
      </c>
    </row>
    <row r="106" spans="1:17" ht="12" customHeight="1" thickBot="1">
      <c r="A106" s="14" t="s">
        <v>200</v>
      </c>
      <c r="B106" s="15" t="s">
        <v>115</v>
      </c>
      <c r="C106" s="16" t="s">
        <v>228</v>
      </c>
      <c r="D106" s="16" t="s">
        <v>54</v>
      </c>
      <c r="E106" s="76">
        <v>9</v>
      </c>
      <c r="F106" s="18"/>
      <c r="G106" s="20">
        <v>55073889</v>
      </c>
      <c r="H106" s="20">
        <v>4949836</v>
      </c>
      <c r="I106" s="20">
        <v>3049892</v>
      </c>
      <c r="J106" s="20">
        <v>3049892</v>
      </c>
      <c r="K106" s="20">
        <v>82</v>
      </c>
      <c r="L106" s="20"/>
      <c r="M106" s="18"/>
      <c r="N106" s="20">
        <v>35827546</v>
      </c>
      <c r="O106" s="20">
        <v>126519514</v>
      </c>
      <c r="P106" s="20">
        <v>56729732</v>
      </c>
      <c r="Q106" s="20">
        <v>960432</v>
      </c>
    </row>
    <row r="107" spans="1:17" ht="12" customHeight="1" thickBot="1">
      <c r="A107" s="14" t="s">
        <v>200</v>
      </c>
      <c r="B107" s="15" t="s">
        <v>115</v>
      </c>
      <c r="C107" s="16" t="s">
        <v>229</v>
      </c>
      <c r="D107" s="16" t="s">
        <v>49</v>
      </c>
      <c r="E107" s="76">
        <v>12</v>
      </c>
      <c r="F107" s="18"/>
      <c r="G107" s="20">
        <v>73145987</v>
      </c>
      <c r="H107" s="20">
        <v>7943844</v>
      </c>
      <c r="I107" s="20">
        <v>5146953</v>
      </c>
      <c r="J107" s="20">
        <v>5181667</v>
      </c>
      <c r="K107" s="20">
        <v>156</v>
      </c>
      <c r="L107" s="20">
        <v>100</v>
      </c>
      <c r="M107" s="18"/>
      <c r="N107" s="20">
        <v>35439239</v>
      </c>
      <c r="O107" s="20">
        <v>128655328</v>
      </c>
      <c r="P107" s="20">
        <v>54513305</v>
      </c>
      <c r="Q107" s="20">
        <v>960432</v>
      </c>
    </row>
    <row r="108" spans="1:17" ht="12" customHeight="1" thickBot="1">
      <c r="A108" s="14" t="s">
        <v>206</v>
      </c>
      <c r="B108" s="15" t="s">
        <v>125</v>
      </c>
      <c r="C108" s="16" t="s">
        <v>226</v>
      </c>
      <c r="D108" s="16" t="s">
        <v>46</v>
      </c>
      <c r="E108" s="76">
        <v>3</v>
      </c>
      <c r="F108" s="18"/>
      <c r="G108" s="19">
        <v>501476</v>
      </c>
      <c r="H108" s="19">
        <v>-149901</v>
      </c>
      <c r="I108" s="19">
        <v>-149901</v>
      </c>
      <c r="J108" s="19">
        <v>-149901</v>
      </c>
      <c r="K108" s="19">
        <v>-1.01</v>
      </c>
      <c r="M108" s="18"/>
      <c r="N108" s="19">
        <v>1383122</v>
      </c>
      <c r="O108" s="19">
        <v>3911457</v>
      </c>
      <c r="P108" s="19">
        <v>4270510</v>
      </c>
      <c r="Q108" s="19">
        <v>74250</v>
      </c>
    </row>
    <row r="109" spans="1:17" ht="12" customHeight="1" thickBot="1">
      <c r="A109" s="14" t="s">
        <v>206</v>
      </c>
      <c r="B109" s="15" t="s">
        <v>125</v>
      </c>
      <c r="C109" s="16" t="s">
        <v>227</v>
      </c>
      <c r="D109" s="16" t="s">
        <v>47</v>
      </c>
      <c r="E109" s="76">
        <v>6</v>
      </c>
      <c r="F109" s="18"/>
      <c r="G109" s="19">
        <v>2153014</v>
      </c>
      <c r="H109" s="19">
        <v>-17037</v>
      </c>
      <c r="I109" s="19">
        <v>-17037</v>
      </c>
      <c r="J109" s="20"/>
      <c r="K109" s="19">
        <v>-0.11</v>
      </c>
      <c r="M109" s="18"/>
      <c r="N109" s="19">
        <v>1348006</v>
      </c>
      <c r="O109" s="19">
        <v>4497286</v>
      </c>
      <c r="P109" s="19">
        <v>4644155</v>
      </c>
      <c r="Q109" s="19">
        <v>74250</v>
      </c>
    </row>
    <row r="110" spans="1:17" ht="12" customHeight="1" thickBot="1">
      <c r="A110" s="14" t="s">
        <v>206</v>
      </c>
      <c r="B110" s="15" t="s">
        <v>125</v>
      </c>
      <c r="C110" s="16" t="s">
        <v>228</v>
      </c>
      <c r="D110" s="16" t="s">
        <v>54</v>
      </c>
      <c r="E110" s="76">
        <v>9</v>
      </c>
      <c r="F110" s="18"/>
      <c r="G110" s="19">
        <v>2837161</v>
      </c>
      <c r="H110" s="19">
        <v>122460</v>
      </c>
      <c r="I110" s="19">
        <v>122460</v>
      </c>
      <c r="J110" s="20"/>
      <c r="K110" s="19">
        <v>0.82</v>
      </c>
      <c r="M110" s="18"/>
      <c r="N110" s="19">
        <v>1280713</v>
      </c>
      <c r="O110" s="19">
        <v>3583050</v>
      </c>
      <c r="P110" s="19">
        <v>3660841</v>
      </c>
      <c r="Q110" s="19">
        <v>74250</v>
      </c>
    </row>
    <row r="111" spans="1:17" ht="12" customHeight="1" thickBot="1">
      <c r="A111" s="14" t="s">
        <v>206</v>
      </c>
      <c r="B111" s="15" t="s">
        <v>125</v>
      </c>
      <c r="C111" s="16" t="s">
        <v>229</v>
      </c>
      <c r="D111" s="16" t="s">
        <v>55</v>
      </c>
      <c r="E111" s="76">
        <v>12</v>
      </c>
      <c r="F111" s="18"/>
      <c r="G111" s="19">
        <v>4516384</v>
      </c>
      <c r="H111" s="19">
        <v>341722</v>
      </c>
      <c r="I111" s="19">
        <v>271234</v>
      </c>
      <c r="J111" s="19">
        <v>271234</v>
      </c>
      <c r="K111" s="19">
        <v>1.83</v>
      </c>
      <c r="M111" s="18"/>
      <c r="N111" s="19">
        <v>1254706</v>
      </c>
      <c r="O111" s="19">
        <v>4532183</v>
      </c>
      <c r="P111" s="19">
        <v>4458997</v>
      </c>
      <c r="Q111" s="19">
        <v>74250</v>
      </c>
    </row>
    <row r="112" spans="1:17" ht="12" customHeight="1" thickBot="1">
      <c r="A112" s="14" t="s">
        <v>206</v>
      </c>
      <c r="B112" s="15" t="s">
        <v>125</v>
      </c>
      <c r="C112" s="16" t="s">
        <v>230</v>
      </c>
      <c r="D112" s="16" t="s">
        <v>46</v>
      </c>
      <c r="E112" s="76">
        <v>3</v>
      </c>
      <c r="F112" s="18"/>
      <c r="G112" s="25">
        <v>1567003</v>
      </c>
      <c r="H112" s="25">
        <v>207280</v>
      </c>
      <c r="I112" s="25">
        <v>207280</v>
      </c>
      <c r="J112" s="25"/>
      <c r="K112" s="25">
        <v>1.4</v>
      </c>
      <c r="M112" s="18"/>
      <c r="N112" s="19">
        <v>1196714</v>
      </c>
      <c r="O112" s="19">
        <v>5150795</v>
      </c>
      <c r="P112" s="19">
        <v>4654896</v>
      </c>
      <c r="Q112" s="19">
        <v>74250</v>
      </c>
    </row>
    <row r="113" spans="1:17" ht="12" customHeight="1" thickBot="1">
      <c r="A113" s="14" t="s">
        <v>206</v>
      </c>
      <c r="B113" s="15" t="s">
        <v>125</v>
      </c>
      <c r="C113" s="16" t="s">
        <v>231</v>
      </c>
      <c r="D113" s="16" t="s">
        <v>47</v>
      </c>
      <c r="E113" s="77">
        <v>6</v>
      </c>
      <c r="G113" s="19">
        <v>1998398</v>
      </c>
      <c r="H113" s="19">
        <v>55998</v>
      </c>
      <c r="I113" s="19">
        <v>55998</v>
      </c>
      <c r="J113" s="20"/>
      <c r="K113" s="19">
        <v>0.38</v>
      </c>
      <c r="M113" s="21"/>
      <c r="N113" s="19">
        <v>1131668</v>
      </c>
      <c r="O113" s="19">
        <v>4572490</v>
      </c>
      <c r="P113" s="19">
        <v>4443308</v>
      </c>
      <c r="Q113" s="19">
        <v>74250</v>
      </c>
    </row>
    <row r="114" spans="1:17" ht="12" customHeight="1" thickBot="1">
      <c r="A114" s="14" t="s">
        <v>206</v>
      </c>
      <c r="B114" s="15" t="s">
        <v>125</v>
      </c>
      <c r="C114" s="16" t="s">
        <v>232</v>
      </c>
      <c r="D114" s="16" t="s">
        <v>54</v>
      </c>
      <c r="E114" s="77">
        <v>9</v>
      </c>
      <c r="G114" s="19">
        <v>2958047</v>
      </c>
      <c r="H114" s="19">
        <v>117445</v>
      </c>
      <c r="I114" s="19">
        <v>117445</v>
      </c>
      <c r="J114" s="20"/>
      <c r="K114" s="19">
        <v>0.79</v>
      </c>
      <c r="M114" s="21"/>
      <c r="N114" s="19">
        <v>1145485</v>
      </c>
      <c r="O114" s="19">
        <v>4551577</v>
      </c>
      <c r="P114" s="19">
        <v>4360947</v>
      </c>
      <c r="Q114" s="19">
        <v>74250</v>
      </c>
    </row>
    <row r="115" spans="1:17" ht="12" customHeight="1" thickBot="1">
      <c r="A115" s="14" t="s">
        <v>206</v>
      </c>
      <c r="B115" s="15" t="s">
        <v>125</v>
      </c>
      <c r="C115" s="16" t="s">
        <v>233</v>
      </c>
      <c r="D115" s="23" t="s">
        <v>49</v>
      </c>
      <c r="E115" s="76">
        <v>12</v>
      </c>
      <c r="F115" s="18"/>
      <c r="G115" s="19">
        <v>3413465</v>
      </c>
      <c r="H115" s="19">
        <v>43502</v>
      </c>
      <c r="I115" s="19">
        <v>-7693</v>
      </c>
      <c r="J115" s="19">
        <v>-7693</v>
      </c>
      <c r="K115" s="19">
        <v>-5</v>
      </c>
      <c r="M115" s="18"/>
      <c r="N115" s="19">
        <v>1136701</v>
      </c>
      <c r="O115" s="19">
        <v>3927791</v>
      </c>
      <c r="P115" s="19">
        <v>3862298</v>
      </c>
      <c r="Q115" s="19">
        <v>74250</v>
      </c>
    </row>
    <row r="116" spans="1:17" ht="12" customHeight="1" thickBot="1">
      <c r="A116" s="14" t="s">
        <v>206</v>
      </c>
      <c r="B116" s="15" t="s">
        <v>125</v>
      </c>
      <c r="C116" s="16" t="s">
        <v>234</v>
      </c>
      <c r="D116" s="23" t="s">
        <v>46</v>
      </c>
      <c r="E116" s="76">
        <v>3</v>
      </c>
      <c r="F116" s="18"/>
      <c r="G116" s="19">
        <v>1229633</v>
      </c>
      <c r="H116" s="19">
        <v>23634</v>
      </c>
      <c r="I116" s="19">
        <v>23634</v>
      </c>
      <c r="K116" s="19">
        <v>0.16</v>
      </c>
      <c r="M116" s="18"/>
      <c r="N116" s="19">
        <v>1091523</v>
      </c>
      <c r="O116" s="19">
        <v>4948278</v>
      </c>
      <c r="P116" s="19">
        <v>4859150</v>
      </c>
      <c r="Q116" s="19">
        <v>74250</v>
      </c>
    </row>
    <row r="117" spans="1:17" ht="12" customHeight="1" thickBot="1">
      <c r="A117" s="22" t="s">
        <v>206</v>
      </c>
      <c r="B117" s="15" t="s">
        <v>125</v>
      </c>
      <c r="C117" s="16" t="s">
        <v>236</v>
      </c>
      <c r="D117" s="23" t="s">
        <v>47</v>
      </c>
      <c r="E117" s="78">
        <v>6</v>
      </c>
      <c r="G117" s="19">
        <v>2442442</v>
      </c>
      <c r="H117" s="19">
        <v>-108116</v>
      </c>
      <c r="I117" s="19">
        <v>-108116</v>
      </c>
      <c r="K117" s="19">
        <v>0.73</v>
      </c>
      <c r="M117" s="21"/>
      <c r="N117" s="19">
        <v>1332345</v>
      </c>
      <c r="O117" s="19">
        <v>5449788</v>
      </c>
      <c r="P117" s="19">
        <v>5492411</v>
      </c>
      <c r="Q117" s="19">
        <v>74250</v>
      </c>
    </row>
    <row r="118" spans="1:17" ht="12" customHeight="1" thickBot="1">
      <c r="A118" s="14" t="s">
        <v>206</v>
      </c>
      <c r="B118" s="15" t="s">
        <v>75</v>
      </c>
      <c r="C118" s="16" t="s">
        <v>226</v>
      </c>
      <c r="D118" s="23" t="s">
        <v>46</v>
      </c>
      <c r="E118" s="76">
        <v>3</v>
      </c>
      <c r="F118" s="18"/>
      <c r="G118" s="19">
        <v>43487540</v>
      </c>
      <c r="H118" s="19">
        <v>2119304</v>
      </c>
      <c r="I118" s="19">
        <v>1032115</v>
      </c>
      <c r="J118" s="19">
        <v>1121580</v>
      </c>
      <c r="K118" s="19">
        <v>81</v>
      </c>
      <c r="M118" s="18"/>
      <c r="N118" s="19">
        <v>65143237</v>
      </c>
      <c r="O118" s="19">
        <v>233099474</v>
      </c>
      <c r="P118" s="19">
        <v>208189893</v>
      </c>
      <c r="Q118" s="19">
        <v>660000</v>
      </c>
    </row>
    <row r="119" spans="1:17" ht="12" customHeight="1" thickBot="1">
      <c r="A119" s="14" t="s">
        <v>206</v>
      </c>
      <c r="B119" s="15" t="s">
        <v>75</v>
      </c>
      <c r="C119" s="16" t="s">
        <v>227</v>
      </c>
      <c r="D119" s="23" t="s">
        <v>47</v>
      </c>
      <c r="E119" s="76">
        <v>6</v>
      </c>
      <c r="F119" s="18"/>
      <c r="G119" s="19">
        <v>77832486</v>
      </c>
      <c r="H119" s="19">
        <v>3761087</v>
      </c>
      <c r="I119" s="19">
        <v>2256652</v>
      </c>
      <c r="J119" s="19">
        <v>2377738</v>
      </c>
      <c r="K119" s="19">
        <v>177</v>
      </c>
      <c r="M119" s="18"/>
      <c r="N119" s="19">
        <v>65143237</v>
      </c>
      <c r="O119" s="19">
        <v>233099474</v>
      </c>
      <c r="P119" s="19">
        <v>208189893</v>
      </c>
      <c r="Q119" s="19">
        <v>660000</v>
      </c>
    </row>
    <row r="120" spans="1:17" ht="12" customHeight="1" thickBot="1">
      <c r="A120" s="14" t="s">
        <v>206</v>
      </c>
      <c r="B120" s="15" t="s">
        <v>75</v>
      </c>
      <c r="C120" s="16" t="s">
        <v>228</v>
      </c>
      <c r="D120" s="23" t="s">
        <v>54</v>
      </c>
      <c r="E120" s="76">
        <v>9</v>
      </c>
      <c r="F120" s="18"/>
      <c r="G120" s="19">
        <v>111503000</v>
      </c>
      <c r="H120" s="19">
        <v>5184890</v>
      </c>
      <c r="I120" s="19">
        <v>3007236</v>
      </c>
      <c r="J120" s="19">
        <v>3067736</v>
      </c>
      <c r="K120" s="19">
        <v>232</v>
      </c>
      <c r="M120" s="18"/>
      <c r="N120" s="19">
        <v>60649715</v>
      </c>
      <c r="O120" s="19">
        <v>235753217</v>
      </c>
      <c r="P120" s="19">
        <v>210274724</v>
      </c>
      <c r="Q120" s="19">
        <v>660000</v>
      </c>
    </row>
    <row r="121" spans="1:17" ht="12" customHeight="1" thickBot="1">
      <c r="A121" s="14" t="s">
        <v>206</v>
      </c>
      <c r="B121" s="15" t="s">
        <v>75</v>
      </c>
      <c r="C121" s="16" t="s">
        <v>229</v>
      </c>
      <c r="D121" s="23" t="s">
        <v>49</v>
      </c>
      <c r="E121" s="76">
        <v>12</v>
      </c>
      <c r="F121" s="18"/>
      <c r="G121" s="19">
        <v>133807574</v>
      </c>
      <c r="H121" s="19">
        <v>6499973</v>
      </c>
      <c r="I121" s="19">
        <v>2440140</v>
      </c>
      <c r="J121" s="19">
        <v>1760112</v>
      </c>
      <c r="K121" s="19">
        <v>133</v>
      </c>
      <c r="L121" s="19">
        <v>1.5</v>
      </c>
      <c r="M121" s="18"/>
      <c r="N121" s="19">
        <v>58378513</v>
      </c>
      <c r="O121" s="19">
        <v>245086270</v>
      </c>
      <c r="P121" s="19">
        <v>220794315</v>
      </c>
      <c r="Q121" s="19">
        <v>660000</v>
      </c>
    </row>
    <row r="122" spans="1:17" ht="12" customHeight="1" thickBot="1">
      <c r="A122" s="14" t="s">
        <v>206</v>
      </c>
      <c r="B122" s="15" t="s">
        <v>75</v>
      </c>
      <c r="C122" s="16" t="s">
        <v>230</v>
      </c>
      <c r="D122" s="16" t="s">
        <v>46</v>
      </c>
      <c r="E122" s="76">
        <v>3</v>
      </c>
      <c r="F122" s="18"/>
      <c r="G122" s="25">
        <v>33240000</v>
      </c>
      <c r="H122" s="25">
        <v>1639402</v>
      </c>
      <c r="I122" s="25">
        <v>950853</v>
      </c>
      <c r="J122" s="25">
        <v>930693</v>
      </c>
      <c r="K122" s="25">
        <v>70</v>
      </c>
      <c r="M122" s="18"/>
      <c r="N122" s="19">
        <v>58112978</v>
      </c>
      <c r="O122" s="19">
        <v>248221099</v>
      </c>
      <c r="P122" s="20">
        <v>223797997</v>
      </c>
      <c r="Q122" s="19">
        <v>660000</v>
      </c>
    </row>
    <row r="123" spans="1:17" ht="12" customHeight="1" thickBot="1">
      <c r="A123" s="14" t="s">
        <v>206</v>
      </c>
      <c r="B123" s="15" t="s">
        <v>75</v>
      </c>
      <c r="C123" s="16" t="s">
        <v>231</v>
      </c>
      <c r="D123" s="16" t="s">
        <v>47</v>
      </c>
      <c r="E123" s="77">
        <v>6</v>
      </c>
      <c r="G123" s="19">
        <v>47836000</v>
      </c>
      <c r="H123" s="19">
        <v>272164</v>
      </c>
      <c r="I123" s="19">
        <v>136082</v>
      </c>
      <c r="J123" s="19">
        <v>127020</v>
      </c>
      <c r="K123" s="19">
        <v>10</v>
      </c>
      <c r="M123" s="21"/>
      <c r="N123" s="19">
        <v>53175370</v>
      </c>
      <c r="O123" s="19">
        <v>242876201</v>
      </c>
      <c r="P123" s="19">
        <v>220437227</v>
      </c>
      <c r="Q123" s="19">
        <v>660000</v>
      </c>
    </row>
    <row r="124" spans="1:17" ht="12" customHeight="1" thickBot="1">
      <c r="A124" s="14" t="s">
        <v>206</v>
      </c>
      <c r="B124" s="15" t="s">
        <v>75</v>
      </c>
      <c r="C124" s="16" t="s">
        <v>232</v>
      </c>
      <c r="D124" s="16" t="s">
        <v>54</v>
      </c>
      <c r="E124" s="77">
        <v>9</v>
      </c>
      <c r="G124" s="19">
        <v>94321500</v>
      </c>
      <c r="H124" s="19">
        <v>-1640905</v>
      </c>
      <c r="I124" s="19">
        <v>-3321915</v>
      </c>
      <c r="J124" s="19">
        <v>-3321915</v>
      </c>
      <c r="K124" s="19">
        <v>-252</v>
      </c>
      <c r="M124" s="21"/>
      <c r="N124" s="19">
        <v>51950753</v>
      </c>
      <c r="O124" s="19">
        <v>244600365</v>
      </c>
      <c r="P124" s="19">
        <v>225610324</v>
      </c>
      <c r="Q124" s="19">
        <v>660000</v>
      </c>
    </row>
    <row r="125" spans="1:17" ht="12" customHeight="1" thickBot="1">
      <c r="A125" s="14" t="s">
        <v>206</v>
      </c>
      <c r="B125" s="15" t="s">
        <v>75</v>
      </c>
      <c r="C125" s="16" t="s">
        <v>233</v>
      </c>
      <c r="D125" s="16" t="s">
        <v>49</v>
      </c>
      <c r="E125" s="76">
        <v>12</v>
      </c>
      <c r="F125" s="18"/>
      <c r="G125" s="19">
        <v>138993752</v>
      </c>
      <c r="H125" s="19">
        <v>-1498029</v>
      </c>
      <c r="I125" s="19">
        <v>-3816792</v>
      </c>
      <c r="J125" s="19">
        <v>3005360</v>
      </c>
      <c r="K125" s="19">
        <v>228</v>
      </c>
      <c r="M125" s="18"/>
      <c r="N125" s="19">
        <v>49712834</v>
      </c>
      <c r="O125" s="19">
        <v>259178932</v>
      </c>
      <c r="P125" s="19">
        <v>233862617</v>
      </c>
      <c r="Q125" s="19">
        <v>660000</v>
      </c>
    </row>
    <row r="126" spans="1:17" ht="12" customHeight="1" thickBot="1">
      <c r="A126" s="14" t="s">
        <v>206</v>
      </c>
      <c r="B126" s="15" t="s">
        <v>75</v>
      </c>
      <c r="C126" s="16" t="s">
        <v>234</v>
      </c>
      <c r="D126" s="23" t="s">
        <v>46</v>
      </c>
      <c r="E126" s="76">
        <v>3</v>
      </c>
      <c r="F126" s="18"/>
      <c r="G126" s="19">
        <v>34153222</v>
      </c>
      <c r="H126" s="19">
        <v>-17109</v>
      </c>
      <c r="I126" s="19">
        <v>-426948</v>
      </c>
      <c r="J126" s="19">
        <v>-99077</v>
      </c>
      <c r="K126" s="19">
        <v>-7</v>
      </c>
      <c r="M126" s="18"/>
      <c r="N126" s="19">
        <v>47433458</v>
      </c>
      <c r="O126" s="19">
        <v>245071735</v>
      </c>
      <c r="P126" s="19">
        <v>219851498</v>
      </c>
      <c r="Q126" s="19">
        <v>660000</v>
      </c>
    </row>
    <row r="127" spans="1:17" ht="12" customHeight="1" thickBot="1">
      <c r="A127" s="22" t="s">
        <v>206</v>
      </c>
      <c r="B127" s="15" t="s">
        <v>75</v>
      </c>
      <c r="C127" s="16" t="s">
        <v>236</v>
      </c>
      <c r="D127" s="23" t="s">
        <v>47</v>
      </c>
      <c r="E127" s="78">
        <v>6</v>
      </c>
      <c r="G127" s="19">
        <v>69728000</v>
      </c>
      <c r="H127" s="19">
        <v>55782</v>
      </c>
      <c r="I127" s="19">
        <v>-364729</v>
      </c>
      <c r="J127" s="19">
        <v>143771</v>
      </c>
      <c r="K127" s="19">
        <v>0.11</v>
      </c>
      <c r="M127" s="21"/>
      <c r="N127" s="19">
        <v>45662859</v>
      </c>
      <c r="O127" s="19">
        <v>242053382</v>
      </c>
      <c r="P127" s="19">
        <v>216593297</v>
      </c>
      <c r="Q127" s="19">
        <v>660000</v>
      </c>
    </row>
    <row r="128" spans="1:17" ht="12" customHeight="1" thickBot="1">
      <c r="A128" s="14" t="s">
        <v>206</v>
      </c>
      <c r="B128" s="15" t="s">
        <v>84</v>
      </c>
      <c r="C128" s="16" t="s">
        <v>226</v>
      </c>
      <c r="D128" s="16" t="s">
        <v>46</v>
      </c>
      <c r="E128" s="76">
        <v>3</v>
      </c>
      <c r="F128" s="18"/>
      <c r="G128" s="19">
        <v>51295</v>
      </c>
      <c r="H128" s="19">
        <v>40065</v>
      </c>
      <c r="I128" s="20">
        <v>40065</v>
      </c>
      <c r="J128" s="20"/>
      <c r="K128" s="40">
        <v>200</v>
      </c>
      <c r="L128" s="20"/>
      <c r="M128" s="18"/>
      <c r="N128" s="20"/>
      <c r="O128" s="20">
        <v>2388623</v>
      </c>
      <c r="P128" s="20">
        <v>-63380</v>
      </c>
    </row>
    <row r="129" spans="1:17" ht="12" customHeight="1" thickBot="1">
      <c r="A129" s="14" t="s">
        <v>206</v>
      </c>
      <c r="B129" s="15" t="s">
        <v>84</v>
      </c>
      <c r="C129" s="16" t="s">
        <v>229</v>
      </c>
      <c r="D129" s="16" t="s">
        <v>49</v>
      </c>
      <c r="E129" s="76">
        <v>12</v>
      </c>
      <c r="F129" s="18"/>
      <c r="G129" s="20">
        <v>206840</v>
      </c>
      <c r="H129" s="20">
        <v>158516</v>
      </c>
      <c r="I129" s="20">
        <v>158516</v>
      </c>
      <c r="J129" s="20"/>
      <c r="K129" s="20">
        <v>793</v>
      </c>
      <c r="L129" s="20"/>
      <c r="M129" s="18"/>
      <c r="N129" s="20"/>
      <c r="O129" s="20">
        <v>2613489</v>
      </c>
      <c r="P129" s="20">
        <v>285796</v>
      </c>
    </row>
    <row r="130" spans="1:17" ht="12" customHeight="1" thickBot="1">
      <c r="A130" s="14" t="s">
        <v>206</v>
      </c>
      <c r="B130" s="15" t="s">
        <v>84</v>
      </c>
      <c r="C130" s="16" t="s">
        <v>230</v>
      </c>
      <c r="D130" s="16" t="s">
        <v>46</v>
      </c>
      <c r="E130" s="76">
        <v>3</v>
      </c>
      <c r="F130" s="18"/>
      <c r="G130" s="20">
        <v>46803</v>
      </c>
      <c r="H130" s="20">
        <v>35389</v>
      </c>
      <c r="I130" s="20">
        <v>35389</v>
      </c>
      <c r="J130" s="20"/>
      <c r="K130" s="20">
        <v>177</v>
      </c>
      <c r="L130" s="20"/>
      <c r="M130" s="18"/>
      <c r="N130" s="20"/>
      <c r="O130" s="20">
        <v>2643169</v>
      </c>
      <c r="P130" s="20">
        <v>-280086</v>
      </c>
    </row>
    <row r="131" spans="1:17" ht="12" customHeight="1" thickBot="1">
      <c r="A131" s="14" t="s">
        <v>206</v>
      </c>
      <c r="B131" s="15" t="s">
        <v>112</v>
      </c>
      <c r="C131" s="16" t="s">
        <v>229</v>
      </c>
      <c r="D131" s="16" t="s">
        <v>49</v>
      </c>
      <c r="E131" s="76">
        <v>12</v>
      </c>
      <c r="F131" s="18"/>
      <c r="G131" s="19">
        <v>45190.169000000002</v>
      </c>
      <c r="H131" s="19">
        <v>23064.812999999998</v>
      </c>
      <c r="I131" s="20">
        <v>16657.464</v>
      </c>
      <c r="J131" s="20">
        <v>16893.307000000001</v>
      </c>
      <c r="K131" s="20">
        <v>37.020000000000003</v>
      </c>
      <c r="L131" s="20">
        <v>26</v>
      </c>
      <c r="M131" s="18"/>
      <c r="N131" s="20">
        <v>2213.3670000000002</v>
      </c>
      <c r="O131" s="20">
        <v>131350.35</v>
      </c>
      <c r="P131" s="20">
        <v>58408.976999999999</v>
      </c>
      <c r="Q131" s="19">
        <v>22500</v>
      </c>
    </row>
    <row r="132" spans="1:17" ht="12" customHeight="1" thickBot="1">
      <c r="A132" s="14" t="s">
        <v>206</v>
      </c>
      <c r="B132" s="15" t="s">
        <v>112</v>
      </c>
      <c r="C132" s="16" t="s">
        <v>230</v>
      </c>
      <c r="D132" s="23" t="s">
        <v>46</v>
      </c>
      <c r="E132" s="76">
        <v>3</v>
      </c>
      <c r="F132" s="18"/>
      <c r="G132" s="19">
        <v>11075.14</v>
      </c>
      <c r="H132" s="19">
        <v>5210.5619999999999</v>
      </c>
      <c r="I132" s="19">
        <v>5210.5619999999999</v>
      </c>
      <c r="J132" s="19">
        <v>5210.5619999999999</v>
      </c>
      <c r="K132" s="19">
        <v>0.12</v>
      </c>
      <c r="M132" s="18"/>
      <c r="N132" s="20">
        <v>1807.7650000000001</v>
      </c>
      <c r="O132" s="19">
        <v>141216.62599999999</v>
      </c>
      <c r="P132" s="19">
        <v>63064.69</v>
      </c>
      <c r="Q132" s="19">
        <v>22500</v>
      </c>
    </row>
    <row r="133" spans="1:17" ht="12" customHeight="1" thickBot="1">
      <c r="A133" s="14" t="s">
        <v>206</v>
      </c>
      <c r="B133" s="15" t="s">
        <v>112</v>
      </c>
      <c r="C133" s="16" t="s">
        <v>231</v>
      </c>
      <c r="D133" s="23" t="s">
        <v>47</v>
      </c>
      <c r="E133" s="76">
        <v>6</v>
      </c>
      <c r="F133" s="18"/>
      <c r="G133" s="19">
        <v>22142.657999999999</v>
      </c>
      <c r="H133" s="19">
        <v>10413.592000000001</v>
      </c>
      <c r="I133" s="19">
        <v>10413.592000000001</v>
      </c>
      <c r="J133" s="19">
        <v>10413.592000000001</v>
      </c>
      <c r="K133" s="19">
        <v>0.23</v>
      </c>
      <c r="M133" s="18"/>
      <c r="N133" s="19">
        <v>1402.2529999999999</v>
      </c>
      <c r="O133" s="19">
        <v>146419.65599999999</v>
      </c>
      <c r="P133" s="19">
        <v>63064.69</v>
      </c>
      <c r="Q133" s="19">
        <v>22500</v>
      </c>
    </row>
    <row r="134" spans="1:17" ht="12" customHeight="1" thickBot="1">
      <c r="A134" s="14" t="s">
        <v>206</v>
      </c>
      <c r="B134" s="15" t="s">
        <v>112</v>
      </c>
      <c r="C134" s="16" t="s">
        <v>232</v>
      </c>
      <c r="D134" s="23" t="s">
        <v>54</v>
      </c>
      <c r="E134" s="76">
        <v>9</v>
      </c>
      <c r="F134" s="18"/>
      <c r="G134" s="19">
        <v>33210.175999999999</v>
      </c>
      <c r="H134" s="19">
        <v>15203.375</v>
      </c>
      <c r="I134" s="19">
        <v>15203.375</v>
      </c>
      <c r="J134" s="19">
        <v>15203.375</v>
      </c>
      <c r="K134" s="19">
        <v>0.34</v>
      </c>
      <c r="M134" s="18"/>
      <c r="N134" s="19">
        <v>3063.4940000000001</v>
      </c>
      <c r="O134" s="19">
        <v>141849.43900000001</v>
      </c>
      <c r="P134" s="19">
        <v>63064.69</v>
      </c>
      <c r="Q134" s="19">
        <v>22500</v>
      </c>
    </row>
    <row r="135" spans="1:17" ht="12" customHeight="1" thickBot="1">
      <c r="A135" s="14" t="s">
        <v>206</v>
      </c>
      <c r="B135" s="15" t="s">
        <v>112</v>
      </c>
      <c r="C135" s="16" t="s">
        <v>233</v>
      </c>
      <c r="D135" s="23" t="s">
        <v>49</v>
      </c>
      <c r="E135" s="76">
        <v>12</v>
      </c>
      <c r="F135" s="18"/>
      <c r="G135" s="19">
        <v>44277.692999999999</v>
      </c>
      <c r="H135" s="19">
        <v>19948.385999999999</v>
      </c>
      <c r="I135" s="19">
        <v>12836.251</v>
      </c>
      <c r="J135" s="19">
        <v>12852.365</v>
      </c>
      <c r="K135" s="19">
        <v>28.56</v>
      </c>
      <c r="M135" s="18"/>
      <c r="N135" s="19">
        <v>1752.06</v>
      </c>
      <c r="O135" s="19">
        <v>148967.269</v>
      </c>
      <c r="P135" s="19">
        <v>72533.531000000003</v>
      </c>
      <c r="Q135" s="19">
        <v>22500</v>
      </c>
    </row>
    <row r="136" spans="1:17" ht="12" customHeight="1" thickBot="1">
      <c r="A136" s="14" t="s">
        <v>206</v>
      </c>
      <c r="B136" s="15" t="s">
        <v>99</v>
      </c>
      <c r="C136" s="16" t="s">
        <v>226</v>
      </c>
      <c r="D136" s="16" t="s">
        <v>46</v>
      </c>
      <c r="E136" s="76">
        <v>3</v>
      </c>
      <c r="F136" s="18"/>
      <c r="G136" s="20">
        <v>1447023</v>
      </c>
      <c r="H136" s="20">
        <v>227431</v>
      </c>
      <c r="I136" s="20">
        <v>184057</v>
      </c>
      <c r="J136" s="20">
        <v>187600</v>
      </c>
      <c r="K136" s="20">
        <v>13</v>
      </c>
      <c r="L136" s="20"/>
      <c r="M136" s="18"/>
      <c r="N136" s="20">
        <v>13057912</v>
      </c>
      <c r="O136" s="20">
        <v>70073018</v>
      </c>
      <c r="P136" s="20">
        <v>33772008</v>
      </c>
      <c r="Q136" s="20">
        <v>859375</v>
      </c>
    </row>
    <row r="137" spans="1:17" ht="12" customHeight="1" thickBot="1">
      <c r="A137" s="14" t="s">
        <v>206</v>
      </c>
      <c r="B137" s="15" t="s">
        <v>99</v>
      </c>
      <c r="C137" s="16" t="s">
        <v>227</v>
      </c>
      <c r="D137" s="16" t="s">
        <v>47</v>
      </c>
      <c r="E137" s="76">
        <v>6</v>
      </c>
      <c r="F137" s="18"/>
      <c r="G137" s="20">
        <v>3497411</v>
      </c>
      <c r="H137" s="20">
        <v>504667</v>
      </c>
      <c r="I137" s="20">
        <v>504667</v>
      </c>
      <c r="J137" s="20">
        <v>504667</v>
      </c>
      <c r="K137" s="20">
        <v>30</v>
      </c>
      <c r="L137" s="20"/>
      <c r="M137" s="18"/>
      <c r="N137" s="20">
        <v>13232489</v>
      </c>
      <c r="O137" s="20">
        <v>69080986</v>
      </c>
      <c r="P137" s="20">
        <v>34606051</v>
      </c>
      <c r="Q137" s="20">
        <v>859375</v>
      </c>
    </row>
    <row r="138" spans="1:17" ht="12" customHeight="1" thickBot="1">
      <c r="A138" s="14" t="s">
        <v>206</v>
      </c>
      <c r="B138" s="15" t="s">
        <v>99</v>
      </c>
      <c r="C138" s="16" t="s">
        <v>228</v>
      </c>
      <c r="D138" s="16" t="s">
        <v>54</v>
      </c>
      <c r="E138" s="76">
        <v>9</v>
      </c>
      <c r="F138" s="18"/>
      <c r="G138" s="20">
        <v>4102952</v>
      </c>
      <c r="H138" s="20">
        <v>-109762</v>
      </c>
      <c r="I138" s="20">
        <v>-109762</v>
      </c>
      <c r="J138" s="20">
        <v>-109762</v>
      </c>
      <c r="K138" s="20">
        <v>-4</v>
      </c>
      <c r="L138" s="20"/>
      <c r="M138" s="18"/>
      <c r="N138" s="20">
        <v>13167547</v>
      </c>
      <c r="O138" s="20">
        <v>69494777</v>
      </c>
      <c r="P138" s="20">
        <v>36528086</v>
      </c>
      <c r="Q138" s="20">
        <v>859375</v>
      </c>
    </row>
    <row r="139" spans="1:17" ht="12" customHeight="1" thickBot="1">
      <c r="A139" s="14" t="s">
        <v>206</v>
      </c>
      <c r="B139" s="15" t="s">
        <v>99</v>
      </c>
      <c r="C139" s="16" t="s">
        <v>229</v>
      </c>
      <c r="D139" s="16" t="s">
        <v>49</v>
      </c>
      <c r="E139" s="76">
        <v>12</v>
      </c>
      <c r="F139" s="18"/>
      <c r="G139" s="20">
        <v>5120932</v>
      </c>
      <c r="H139" s="20">
        <v>55851</v>
      </c>
      <c r="I139" s="20">
        <v>380778</v>
      </c>
      <c r="J139" s="20">
        <v>380778</v>
      </c>
      <c r="K139" s="20">
        <v>25</v>
      </c>
      <c r="L139" s="20"/>
      <c r="M139" s="18"/>
      <c r="N139" s="20">
        <v>12630875</v>
      </c>
      <c r="O139" s="20">
        <v>71960566</v>
      </c>
      <c r="P139" s="20">
        <v>36386399</v>
      </c>
      <c r="Q139" s="20">
        <v>859375</v>
      </c>
    </row>
    <row r="140" spans="1:17" ht="12" customHeight="1" thickBot="1">
      <c r="A140" s="14" t="s">
        <v>206</v>
      </c>
      <c r="B140" s="15" t="s">
        <v>99</v>
      </c>
      <c r="C140" s="16" t="s">
        <v>230</v>
      </c>
      <c r="D140" s="16" t="s">
        <v>46</v>
      </c>
      <c r="E140" s="76">
        <v>3</v>
      </c>
      <c r="F140" s="18"/>
      <c r="G140" s="25">
        <v>682464</v>
      </c>
      <c r="H140" s="25">
        <v>-125290</v>
      </c>
      <c r="I140" s="25">
        <v>-127748</v>
      </c>
      <c r="J140" s="25">
        <v>-127748</v>
      </c>
      <c r="K140" s="25">
        <v>7</v>
      </c>
      <c r="L140" s="20"/>
      <c r="M140" s="18"/>
      <c r="N140" s="20">
        <v>12471112</v>
      </c>
      <c r="O140" s="20">
        <v>72516018</v>
      </c>
      <c r="P140" s="20">
        <v>37069597</v>
      </c>
      <c r="Q140" s="20">
        <v>859375</v>
      </c>
    </row>
    <row r="141" spans="1:17" ht="12" customHeight="1" thickBot="1">
      <c r="A141" s="14" t="s">
        <v>206</v>
      </c>
      <c r="B141" s="15" t="s">
        <v>99</v>
      </c>
      <c r="C141" s="16" t="s">
        <v>231</v>
      </c>
      <c r="D141" s="16" t="s">
        <v>47</v>
      </c>
      <c r="E141" s="76">
        <v>6</v>
      </c>
      <c r="F141" s="18"/>
      <c r="G141" s="20">
        <v>1746569</v>
      </c>
      <c r="H141" s="20">
        <v>122244</v>
      </c>
      <c r="I141" s="20">
        <v>34275</v>
      </c>
      <c r="J141" s="20">
        <v>34275</v>
      </c>
      <c r="K141" s="20">
        <v>3</v>
      </c>
      <c r="L141" s="20"/>
      <c r="M141" s="18"/>
      <c r="N141" s="20">
        <v>12419964</v>
      </c>
      <c r="O141" s="20">
        <v>74524449</v>
      </c>
      <c r="P141" s="20">
        <v>38916006</v>
      </c>
      <c r="Q141" s="20">
        <v>859375</v>
      </c>
    </row>
    <row r="142" spans="1:17" ht="12" customHeight="1" thickBot="1">
      <c r="A142" s="14" t="s">
        <v>206</v>
      </c>
      <c r="B142" s="15" t="s">
        <v>99</v>
      </c>
      <c r="C142" s="16" t="s">
        <v>232</v>
      </c>
      <c r="D142" s="16" t="s">
        <v>54</v>
      </c>
      <c r="E142" s="76">
        <v>9</v>
      </c>
      <c r="F142" s="18"/>
      <c r="G142" s="20">
        <v>3209241</v>
      </c>
      <c r="H142" s="20">
        <v>132953</v>
      </c>
      <c r="I142" s="20">
        <v>23773</v>
      </c>
      <c r="J142" s="20">
        <v>23773</v>
      </c>
      <c r="K142" s="20">
        <v>3</v>
      </c>
      <c r="L142" s="20"/>
      <c r="M142" s="18"/>
      <c r="N142" s="20">
        <v>12339427</v>
      </c>
      <c r="O142" s="20">
        <v>74905594</v>
      </c>
      <c r="P142" s="20">
        <v>39307653</v>
      </c>
      <c r="Q142" s="20">
        <v>859375</v>
      </c>
    </row>
    <row r="143" spans="1:17" ht="12" customHeight="1" thickBot="1">
      <c r="A143" s="14" t="s">
        <v>206</v>
      </c>
      <c r="B143" s="15" t="s">
        <v>99</v>
      </c>
      <c r="C143" s="16" t="s">
        <v>233</v>
      </c>
      <c r="D143" s="16" t="s">
        <v>49</v>
      </c>
      <c r="E143" s="76">
        <v>12</v>
      </c>
      <c r="F143" s="18"/>
      <c r="G143" s="19">
        <v>6344822</v>
      </c>
      <c r="H143" s="19">
        <v>-1783124</v>
      </c>
      <c r="I143" s="19">
        <v>-1550055</v>
      </c>
      <c r="J143" s="19">
        <v>-1550055</v>
      </c>
      <c r="K143" s="19">
        <v>-88</v>
      </c>
      <c r="M143" s="18"/>
      <c r="N143" s="19">
        <v>12246244</v>
      </c>
      <c r="O143" s="19">
        <v>70903735</v>
      </c>
      <c r="P143" s="19">
        <v>36879623</v>
      </c>
      <c r="Q143" s="19">
        <v>859375</v>
      </c>
    </row>
    <row r="144" spans="1:17" ht="12" customHeight="1" thickBot="1">
      <c r="A144" s="14" t="s">
        <v>206</v>
      </c>
      <c r="B144" s="15" t="s">
        <v>99</v>
      </c>
      <c r="C144" s="16" t="s">
        <v>234</v>
      </c>
      <c r="D144" s="23" t="s">
        <v>46</v>
      </c>
      <c r="E144" s="76">
        <v>3</v>
      </c>
      <c r="F144" s="18"/>
      <c r="G144" s="19">
        <v>1974058</v>
      </c>
      <c r="H144" s="19">
        <v>-1151366</v>
      </c>
      <c r="I144" s="19">
        <v>-1192602</v>
      </c>
      <c r="J144" s="19">
        <v>-1192602</v>
      </c>
      <c r="K144" s="19">
        <v>-69</v>
      </c>
      <c r="M144" s="18"/>
      <c r="N144" s="19">
        <v>12188758</v>
      </c>
      <c r="O144" s="19">
        <v>70785506</v>
      </c>
      <c r="P144" s="19">
        <v>37953993</v>
      </c>
      <c r="Q144" s="19">
        <v>859375</v>
      </c>
    </row>
    <row r="145" spans="1:17" ht="12" customHeight="1" thickBot="1">
      <c r="A145" s="22" t="s">
        <v>206</v>
      </c>
      <c r="B145" s="13" t="s">
        <v>99</v>
      </c>
      <c r="C145" s="16" t="s">
        <v>236</v>
      </c>
      <c r="D145" s="23" t="s">
        <v>47</v>
      </c>
      <c r="E145" s="78">
        <v>6</v>
      </c>
      <c r="G145" s="19">
        <v>2985928</v>
      </c>
      <c r="H145" s="19">
        <v>-2020076</v>
      </c>
      <c r="I145" s="19">
        <v>-2063383</v>
      </c>
      <c r="J145" s="19">
        <v>-2063383</v>
      </c>
      <c r="K145" s="19">
        <v>-120</v>
      </c>
      <c r="M145" s="21"/>
      <c r="N145" s="19">
        <v>12074720</v>
      </c>
      <c r="O145" s="19">
        <v>68975707</v>
      </c>
      <c r="P145" s="19">
        <v>37014976</v>
      </c>
      <c r="Q145" s="19">
        <v>859375</v>
      </c>
    </row>
    <row r="146" spans="1:17" ht="12" customHeight="1" thickBot="1">
      <c r="A146" s="22" t="s">
        <v>206</v>
      </c>
      <c r="B146" s="13" t="s">
        <v>215</v>
      </c>
      <c r="C146" s="16" t="s">
        <v>233</v>
      </c>
      <c r="D146" s="23" t="s">
        <v>49</v>
      </c>
      <c r="E146" s="78">
        <v>12</v>
      </c>
      <c r="G146" s="19">
        <v>1844082</v>
      </c>
      <c r="H146" s="19">
        <v>1512139</v>
      </c>
      <c r="I146" s="19">
        <v>1512139</v>
      </c>
      <c r="K146" s="19">
        <v>57</v>
      </c>
      <c r="M146" s="21"/>
      <c r="N146" s="19">
        <v>126651</v>
      </c>
      <c r="O146" s="19">
        <v>31990626</v>
      </c>
      <c r="P146" s="19">
        <v>1138875</v>
      </c>
      <c r="Q146" s="20"/>
    </row>
    <row r="147" spans="1:17" ht="12" customHeight="1" thickBot="1">
      <c r="A147" s="14" t="s">
        <v>199</v>
      </c>
      <c r="B147" s="15" t="s">
        <v>117</v>
      </c>
      <c r="C147" s="16" t="s">
        <v>226</v>
      </c>
      <c r="D147" s="16" t="s">
        <v>47</v>
      </c>
      <c r="E147" s="76">
        <v>3</v>
      </c>
      <c r="F147" s="18"/>
      <c r="G147" s="19">
        <v>23148054</v>
      </c>
      <c r="H147" s="19">
        <v>2447924</v>
      </c>
      <c r="I147" s="19">
        <v>1958339</v>
      </c>
      <c r="J147" s="20"/>
      <c r="K147" s="20">
        <v>305.70864359418658</v>
      </c>
      <c r="M147" s="18"/>
      <c r="N147" s="19">
        <v>42536116</v>
      </c>
      <c r="O147" s="19">
        <v>67796611</v>
      </c>
      <c r="P147" s="19">
        <v>43017017</v>
      </c>
      <c r="Q147" s="19">
        <v>320295</v>
      </c>
    </row>
    <row r="148" spans="1:17" ht="12" customHeight="1" thickBot="1">
      <c r="A148" s="14" t="s">
        <v>199</v>
      </c>
      <c r="B148" s="15" t="s">
        <v>117</v>
      </c>
      <c r="C148" s="16" t="s">
        <v>227</v>
      </c>
      <c r="D148" s="16" t="s">
        <v>54</v>
      </c>
      <c r="E148" s="76">
        <v>6</v>
      </c>
      <c r="F148" s="18"/>
      <c r="G148" s="19">
        <v>39569517</v>
      </c>
      <c r="H148" s="19">
        <v>2371123</v>
      </c>
      <c r="I148" s="19">
        <v>1820084</v>
      </c>
      <c r="J148" s="20"/>
      <c r="K148" s="20">
        <v>284.12619616291232</v>
      </c>
      <c r="M148" s="18"/>
      <c r="N148" s="19">
        <v>43468049</v>
      </c>
      <c r="O148" s="19">
        <v>68689868</v>
      </c>
      <c r="P148" s="19">
        <v>44697775</v>
      </c>
      <c r="Q148" s="19">
        <v>320295</v>
      </c>
    </row>
    <row r="149" spans="1:17" ht="12" customHeight="1" thickBot="1">
      <c r="A149" s="14" t="s">
        <v>199</v>
      </c>
      <c r="B149" s="15" t="s">
        <v>117</v>
      </c>
      <c r="C149" s="16" t="s">
        <v>228</v>
      </c>
      <c r="D149" s="16" t="s">
        <v>55</v>
      </c>
      <c r="E149" s="76">
        <v>9</v>
      </c>
      <c r="F149" s="18"/>
      <c r="G149" s="19">
        <v>60226131</v>
      </c>
      <c r="H149" s="19">
        <v>2884022</v>
      </c>
      <c r="I149" s="19">
        <v>2230403</v>
      </c>
      <c r="J149" s="20"/>
      <c r="K149" s="20">
        <v>348.17949078193539</v>
      </c>
      <c r="M149" s="18"/>
      <c r="N149" s="19">
        <v>42687261</v>
      </c>
      <c r="O149" s="19">
        <v>66431175</v>
      </c>
      <c r="P149" s="19">
        <v>42028762</v>
      </c>
      <c r="Q149" s="19">
        <v>320295</v>
      </c>
    </row>
    <row r="150" spans="1:17" ht="12" customHeight="1" thickBot="1">
      <c r="A150" s="14" t="s">
        <v>199</v>
      </c>
      <c r="B150" s="15" t="s">
        <v>117</v>
      </c>
      <c r="C150" s="16" t="s">
        <v>229</v>
      </c>
      <c r="D150" s="16" t="s">
        <v>46</v>
      </c>
      <c r="E150" s="76">
        <v>12</v>
      </c>
      <c r="F150" s="18"/>
      <c r="G150" s="19">
        <v>82450505</v>
      </c>
      <c r="H150" s="19">
        <v>8749101</v>
      </c>
      <c r="I150" s="19">
        <v>7125788</v>
      </c>
      <c r="J150" s="19">
        <v>8189312</v>
      </c>
      <c r="K150" s="19">
        <v>1112</v>
      </c>
      <c r="L150" s="19">
        <v>250</v>
      </c>
      <c r="M150" s="18"/>
      <c r="N150" s="19">
        <v>44440675</v>
      </c>
      <c r="O150" s="19">
        <v>67686839</v>
      </c>
      <c r="P150" s="19">
        <v>43753206</v>
      </c>
      <c r="Q150" s="19">
        <v>320295</v>
      </c>
    </row>
    <row r="151" spans="1:17" ht="12" customHeight="1" thickBot="1">
      <c r="A151" s="14" t="s">
        <v>199</v>
      </c>
      <c r="B151" s="15" t="s">
        <v>117</v>
      </c>
      <c r="C151" s="16" t="s">
        <v>230</v>
      </c>
      <c r="D151" s="16" t="s">
        <v>47</v>
      </c>
      <c r="E151" s="76">
        <v>3</v>
      </c>
      <c r="F151" s="18"/>
      <c r="G151" s="19">
        <v>26620008</v>
      </c>
      <c r="H151" s="19">
        <v>1265143</v>
      </c>
      <c r="I151" s="19">
        <v>1012115</v>
      </c>
      <c r="J151" s="20"/>
      <c r="K151" s="20">
        <v>157.99731497525718</v>
      </c>
      <c r="M151" s="18"/>
      <c r="N151" s="19">
        <v>41635043</v>
      </c>
      <c r="O151" s="19">
        <v>72287205</v>
      </c>
      <c r="P151" s="19">
        <v>46495497</v>
      </c>
      <c r="Q151" s="19">
        <v>320295</v>
      </c>
    </row>
    <row r="152" spans="1:17" ht="12" customHeight="1" thickBot="1">
      <c r="A152" s="14" t="s">
        <v>199</v>
      </c>
      <c r="B152" s="15" t="s">
        <v>117</v>
      </c>
      <c r="C152" s="16" t="s">
        <v>231</v>
      </c>
      <c r="D152" s="16" t="s">
        <v>54</v>
      </c>
      <c r="E152" s="77">
        <v>6</v>
      </c>
      <c r="G152" s="20">
        <v>46976977</v>
      </c>
      <c r="H152" s="20">
        <v>-1945797</v>
      </c>
      <c r="I152" s="20">
        <v>-1556638</v>
      </c>
      <c r="J152" s="20"/>
      <c r="K152" s="20">
        <v>-243.00067125618571</v>
      </c>
      <c r="M152" s="21"/>
      <c r="N152" s="19">
        <v>40422166</v>
      </c>
      <c r="O152" s="19">
        <v>79232063</v>
      </c>
      <c r="P152" s="19">
        <v>57034052</v>
      </c>
      <c r="Q152" s="19">
        <v>320295</v>
      </c>
    </row>
    <row r="153" spans="1:17" ht="12" customHeight="1" thickBot="1">
      <c r="A153" s="14" t="s">
        <v>199</v>
      </c>
      <c r="B153" s="15" t="s">
        <v>117</v>
      </c>
      <c r="C153" s="16" t="s">
        <v>232</v>
      </c>
      <c r="D153" s="16" t="s">
        <v>55</v>
      </c>
      <c r="E153" s="77">
        <v>9</v>
      </c>
      <c r="G153" s="19">
        <v>75899025</v>
      </c>
      <c r="H153" s="19">
        <v>-4843166</v>
      </c>
      <c r="I153" s="19">
        <v>-4843166</v>
      </c>
      <c r="J153" s="20"/>
      <c r="K153" s="20">
        <v>-756.04770602101189</v>
      </c>
      <c r="M153" s="21"/>
      <c r="N153" s="19">
        <v>39809768</v>
      </c>
      <c r="O153" s="19">
        <v>83168233</v>
      </c>
      <c r="P153" s="19">
        <v>64256750</v>
      </c>
      <c r="Q153" s="19">
        <v>320295</v>
      </c>
    </row>
    <row r="154" spans="1:17" ht="12" customHeight="1" thickBot="1">
      <c r="A154" s="14" t="s">
        <v>199</v>
      </c>
      <c r="B154" s="15" t="s">
        <v>117</v>
      </c>
      <c r="C154" s="16" t="s">
        <v>233</v>
      </c>
      <c r="D154" s="16" t="s">
        <v>46</v>
      </c>
      <c r="E154" s="76">
        <v>12</v>
      </c>
      <c r="F154" s="18"/>
      <c r="G154" s="19">
        <v>85634679</v>
      </c>
      <c r="H154" s="19">
        <v>3757390</v>
      </c>
      <c r="I154" s="19">
        <v>3347463</v>
      </c>
      <c r="J154" s="19">
        <v>2598854</v>
      </c>
      <c r="K154" s="19">
        <v>523</v>
      </c>
      <c r="L154" s="19">
        <v>275</v>
      </c>
      <c r="M154" s="18"/>
      <c r="N154" s="19">
        <v>42536116</v>
      </c>
      <c r="O154" s="19">
        <v>67796611</v>
      </c>
      <c r="P154" s="19">
        <v>43017017</v>
      </c>
      <c r="Q154" s="19">
        <v>320295</v>
      </c>
    </row>
    <row r="155" spans="1:17" ht="12" customHeight="1" thickBot="1">
      <c r="A155" s="22" t="s">
        <v>199</v>
      </c>
      <c r="B155" s="15" t="s">
        <v>117</v>
      </c>
      <c r="C155" s="16" t="s">
        <v>234</v>
      </c>
      <c r="D155" s="23" t="s">
        <v>47</v>
      </c>
      <c r="E155" s="78">
        <v>3</v>
      </c>
      <c r="G155" s="19">
        <v>31846854</v>
      </c>
      <c r="H155" s="19">
        <v>-2450330</v>
      </c>
      <c r="I155" s="19">
        <v>-2450330</v>
      </c>
      <c r="K155" s="19">
        <v>-388</v>
      </c>
      <c r="M155" s="21"/>
      <c r="N155" s="19">
        <v>39774370</v>
      </c>
      <c r="O155" s="19">
        <v>83691684</v>
      </c>
      <c r="P155" s="19">
        <v>72916543</v>
      </c>
      <c r="Q155" s="19">
        <v>320295</v>
      </c>
    </row>
    <row r="156" spans="1:17" ht="12" customHeight="1" thickBot="1">
      <c r="A156" s="24" t="s">
        <v>199</v>
      </c>
      <c r="B156" s="15" t="s">
        <v>117</v>
      </c>
      <c r="C156" s="16" t="s">
        <v>235</v>
      </c>
      <c r="D156" s="23" t="s">
        <v>46</v>
      </c>
      <c r="E156" s="78">
        <v>12</v>
      </c>
      <c r="G156" s="20">
        <v>108277000</v>
      </c>
      <c r="H156" s="20">
        <v>-11228438</v>
      </c>
      <c r="I156" s="20">
        <v>-10776712</v>
      </c>
      <c r="J156" s="20">
        <v>-10562376</v>
      </c>
      <c r="K156" s="20">
        <v>1682</v>
      </c>
      <c r="M156" s="21"/>
      <c r="N156" s="20">
        <v>40340397</v>
      </c>
      <c r="O156" s="20">
        <v>87096647</v>
      </c>
      <c r="P156" s="20">
        <v>73871176</v>
      </c>
      <c r="Q156" s="20">
        <v>320295</v>
      </c>
    </row>
    <row r="157" spans="1:17" ht="12" customHeight="1" thickBot="1">
      <c r="A157" s="14" t="s">
        <v>199</v>
      </c>
      <c r="B157" s="15" t="s">
        <v>134</v>
      </c>
      <c r="C157" s="16" t="s">
        <v>226</v>
      </c>
      <c r="D157" s="16" t="s">
        <v>46</v>
      </c>
      <c r="E157" s="76">
        <v>3</v>
      </c>
      <c r="F157" s="18"/>
      <c r="G157" s="19">
        <v>6731693</v>
      </c>
      <c r="H157" s="19">
        <v>-303520</v>
      </c>
      <c r="I157" s="19">
        <v>-303520</v>
      </c>
      <c r="J157" s="19">
        <v>-303520</v>
      </c>
      <c r="K157" s="19">
        <v>-16</v>
      </c>
      <c r="M157" s="18"/>
      <c r="N157" s="19">
        <v>16560644</v>
      </c>
      <c r="O157" s="19">
        <v>28623534</v>
      </c>
      <c r="P157" s="19">
        <v>17385029</v>
      </c>
      <c r="Q157" s="19">
        <v>939101</v>
      </c>
    </row>
    <row r="158" spans="1:17" ht="12" customHeight="1" thickBot="1">
      <c r="A158" s="14" t="s">
        <v>199</v>
      </c>
      <c r="B158" s="15" t="s">
        <v>134</v>
      </c>
      <c r="C158" s="16" t="s">
        <v>227</v>
      </c>
      <c r="D158" s="16" t="s">
        <v>47</v>
      </c>
      <c r="E158" s="76">
        <v>6</v>
      </c>
      <c r="F158" s="18"/>
      <c r="G158" s="19">
        <v>14137867</v>
      </c>
      <c r="H158" s="19">
        <v>-250716</v>
      </c>
      <c r="I158" s="19">
        <v>-250716</v>
      </c>
      <c r="J158" s="19">
        <v>-250716</v>
      </c>
      <c r="K158" s="19">
        <v>-13</v>
      </c>
      <c r="M158" s="18"/>
      <c r="N158" s="19">
        <v>15554479</v>
      </c>
      <c r="O158" s="19">
        <v>28461128</v>
      </c>
      <c r="P158" s="19">
        <v>18408291</v>
      </c>
      <c r="Q158" s="19">
        <v>939101</v>
      </c>
    </row>
    <row r="159" spans="1:17" ht="12" customHeight="1" thickBot="1">
      <c r="A159" s="14" t="s">
        <v>199</v>
      </c>
      <c r="B159" s="15" t="s">
        <v>134</v>
      </c>
      <c r="C159" s="16" t="s">
        <v>228</v>
      </c>
      <c r="D159" s="16" t="s">
        <v>54</v>
      </c>
      <c r="E159" s="76">
        <v>9</v>
      </c>
      <c r="F159" s="18"/>
      <c r="G159" s="19">
        <v>21073441</v>
      </c>
      <c r="H159" s="19">
        <v>40789</v>
      </c>
      <c r="I159" s="19">
        <v>28553</v>
      </c>
      <c r="J159" s="19">
        <v>28553</v>
      </c>
      <c r="K159" s="19">
        <v>2</v>
      </c>
      <c r="M159" s="18"/>
      <c r="N159" s="19">
        <v>15221412</v>
      </c>
      <c r="O159" s="19">
        <v>27702715</v>
      </c>
      <c r="P159" s="19">
        <v>17352968</v>
      </c>
      <c r="Q159" s="19">
        <v>939101</v>
      </c>
    </row>
    <row r="160" spans="1:17" ht="12" customHeight="1" thickBot="1">
      <c r="A160" s="14" t="s">
        <v>199</v>
      </c>
      <c r="B160" s="15" t="s">
        <v>134</v>
      </c>
      <c r="C160" s="16" t="s">
        <v>229</v>
      </c>
      <c r="D160" s="16" t="s">
        <v>55</v>
      </c>
      <c r="E160" s="76">
        <v>12</v>
      </c>
      <c r="F160" s="18"/>
      <c r="G160" s="19">
        <v>27825194</v>
      </c>
      <c r="H160" s="19">
        <v>1577412</v>
      </c>
      <c r="I160" s="19">
        <v>1153295</v>
      </c>
      <c r="J160" s="19">
        <v>768903</v>
      </c>
      <c r="K160" s="19">
        <v>61</v>
      </c>
      <c r="M160" s="18"/>
      <c r="N160" s="19">
        <v>15365655</v>
      </c>
      <c r="O160" s="19">
        <v>28417005</v>
      </c>
      <c r="P160" s="19">
        <v>16131708</v>
      </c>
      <c r="Q160" s="19">
        <v>939101</v>
      </c>
    </row>
    <row r="161" spans="1:17" ht="12" customHeight="1" thickBot="1">
      <c r="A161" s="14" t="s">
        <v>199</v>
      </c>
      <c r="B161" s="15" t="s">
        <v>134</v>
      </c>
      <c r="C161" s="16" t="s">
        <v>230</v>
      </c>
      <c r="D161" s="16" t="s">
        <v>46</v>
      </c>
      <c r="E161" s="76">
        <v>3</v>
      </c>
      <c r="F161" s="18"/>
      <c r="G161" s="25">
        <v>7121164</v>
      </c>
      <c r="H161" s="25">
        <v>693631</v>
      </c>
      <c r="I161" s="25">
        <v>672822</v>
      </c>
      <c r="J161" s="25">
        <v>672822</v>
      </c>
      <c r="K161" s="25">
        <v>36</v>
      </c>
      <c r="M161" s="18"/>
      <c r="N161" s="19">
        <v>15312137</v>
      </c>
      <c r="O161" s="19">
        <v>30696601</v>
      </c>
      <c r="P161" s="19">
        <v>17738482</v>
      </c>
      <c r="Q161" s="19">
        <v>939101</v>
      </c>
    </row>
    <row r="162" spans="1:17" ht="12" customHeight="1" thickBot="1">
      <c r="A162" s="14" t="s">
        <v>199</v>
      </c>
      <c r="B162" s="15" t="s">
        <v>134</v>
      </c>
      <c r="C162" s="16" t="s">
        <v>231</v>
      </c>
      <c r="D162" s="16" t="s">
        <v>47</v>
      </c>
      <c r="E162" s="77">
        <v>6</v>
      </c>
      <c r="G162" s="19">
        <v>13917116</v>
      </c>
      <c r="H162" s="19">
        <v>216393</v>
      </c>
      <c r="I162" s="19">
        <v>147147</v>
      </c>
      <c r="J162" s="19">
        <v>147147</v>
      </c>
      <c r="K162" s="19">
        <v>8</v>
      </c>
      <c r="M162" s="21"/>
      <c r="N162" s="19">
        <v>14993431</v>
      </c>
      <c r="O162" s="19">
        <v>30135749</v>
      </c>
      <c r="P162" s="19">
        <v>17703303</v>
      </c>
      <c r="Q162" s="19">
        <v>939101</v>
      </c>
    </row>
    <row r="163" spans="1:17" ht="12" customHeight="1" thickBot="1">
      <c r="A163" s="14" t="s">
        <v>199</v>
      </c>
      <c r="B163" s="15" t="s">
        <v>134</v>
      </c>
      <c r="C163" s="16" t="s">
        <v>232</v>
      </c>
      <c r="D163" s="16" t="s">
        <v>54</v>
      </c>
      <c r="E163" s="77">
        <v>9</v>
      </c>
      <c r="G163" s="19">
        <v>21325541</v>
      </c>
      <c r="H163" s="19">
        <v>-842156</v>
      </c>
      <c r="I163" s="19">
        <v>-842156</v>
      </c>
      <c r="J163" s="19">
        <v>-842156</v>
      </c>
      <c r="K163" s="19">
        <v>-45</v>
      </c>
      <c r="M163" s="21"/>
      <c r="N163" s="19">
        <v>14558606</v>
      </c>
      <c r="O163" s="19">
        <v>29052249</v>
      </c>
      <c r="P163" s="19">
        <v>18829939</v>
      </c>
      <c r="Q163" s="19">
        <v>939101</v>
      </c>
    </row>
    <row r="164" spans="1:17" ht="12" customHeight="1" thickBot="1">
      <c r="A164" s="14" t="s">
        <v>199</v>
      </c>
      <c r="B164" s="15" t="s">
        <v>134</v>
      </c>
      <c r="C164" s="16" t="s">
        <v>233</v>
      </c>
      <c r="D164" s="16" t="s">
        <v>49</v>
      </c>
      <c r="E164" s="76">
        <v>12</v>
      </c>
      <c r="F164" s="18"/>
      <c r="G164" s="19">
        <v>29979410</v>
      </c>
      <c r="H164" s="19">
        <v>-562870</v>
      </c>
      <c r="I164" s="19">
        <v>-296402</v>
      </c>
      <c r="J164" s="19">
        <v>-20100</v>
      </c>
      <c r="K164" s="19">
        <v>-16</v>
      </c>
      <c r="M164" s="18"/>
      <c r="N164" s="19">
        <v>14187438</v>
      </c>
      <c r="O164" s="19">
        <v>28392951</v>
      </c>
      <c r="P164" s="19">
        <v>17336217</v>
      </c>
      <c r="Q164" s="19">
        <v>939101</v>
      </c>
    </row>
    <row r="165" spans="1:17" ht="12" customHeight="1" thickBot="1">
      <c r="A165" s="14" t="s">
        <v>199</v>
      </c>
      <c r="B165" s="15" t="s">
        <v>134</v>
      </c>
      <c r="C165" s="16" t="s">
        <v>234</v>
      </c>
      <c r="D165" s="23" t="s">
        <v>46</v>
      </c>
      <c r="E165" s="76">
        <v>3</v>
      </c>
      <c r="F165" s="18"/>
      <c r="G165" s="19">
        <v>8071470</v>
      </c>
      <c r="H165" s="19">
        <v>95827</v>
      </c>
      <c r="I165" s="19">
        <v>92952</v>
      </c>
      <c r="J165" s="19">
        <v>92952</v>
      </c>
      <c r="K165" s="19">
        <v>5</v>
      </c>
      <c r="M165" s="18"/>
      <c r="N165" s="20">
        <v>14533000</v>
      </c>
      <c r="O165" s="19">
        <v>31458169</v>
      </c>
      <c r="P165" s="20">
        <v>20068909</v>
      </c>
      <c r="Q165" s="19">
        <v>939101</v>
      </c>
    </row>
    <row r="166" spans="1:17" ht="12" customHeight="1" thickBot="1">
      <c r="A166" s="14" t="s">
        <v>199</v>
      </c>
      <c r="B166" s="15" t="s">
        <v>140</v>
      </c>
      <c r="C166" s="16" t="s">
        <v>226</v>
      </c>
      <c r="D166" s="16" t="s">
        <v>46</v>
      </c>
      <c r="E166" s="76">
        <v>3</v>
      </c>
      <c r="F166" s="18"/>
      <c r="G166" s="19">
        <v>245627</v>
      </c>
      <c r="H166" s="19">
        <v>13400</v>
      </c>
      <c r="I166" s="19">
        <v>9200</v>
      </c>
      <c r="J166" s="19">
        <v>9200</v>
      </c>
      <c r="K166" s="19">
        <v>0.3</v>
      </c>
      <c r="M166" s="18"/>
      <c r="N166" s="19">
        <v>6715258</v>
      </c>
      <c r="O166" s="19">
        <v>10129653</v>
      </c>
      <c r="P166" s="19">
        <v>4251719</v>
      </c>
      <c r="Q166" s="19">
        <v>3600000</v>
      </c>
    </row>
    <row r="167" spans="1:17" ht="12" customHeight="1" thickBot="1">
      <c r="A167" s="14" t="s">
        <v>199</v>
      </c>
      <c r="B167" s="15" t="s">
        <v>140</v>
      </c>
      <c r="C167" s="16" t="s">
        <v>227</v>
      </c>
      <c r="D167" s="16" t="s">
        <v>47</v>
      </c>
      <c r="E167" s="76">
        <v>6</v>
      </c>
      <c r="F167" s="18"/>
      <c r="G167" s="19">
        <v>1595651</v>
      </c>
      <c r="H167" s="19">
        <v>20829</v>
      </c>
      <c r="I167" s="19">
        <v>14579</v>
      </c>
      <c r="J167" s="19">
        <v>14579</v>
      </c>
      <c r="K167" s="19">
        <v>0.19</v>
      </c>
      <c r="M167" s="18"/>
      <c r="N167" s="19">
        <v>6635369</v>
      </c>
      <c r="O167" s="19">
        <v>10027549</v>
      </c>
      <c r="P167" s="19">
        <v>2977970</v>
      </c>
      <c r="Q167" s="19">
        <v>3914748</v>
      </c>
    </row>
    <row r="168" spans="1:17" ht="12" customHeight="1" thickBot="1">
      <c r="A168" s="14" t="s">
        <v>199</v>
      </c>
      <c r="B168" s="15" t="s">
        <v>140</v>
      </c>
      <c r="C168" s="16" t="s">
        <v>228</v>
      </c>
      <c r="D168" s="16" t="s">
        <v>54</v>
      </c>
      <c r="E168" s="76">
        <v>9</v>
      </c>
      <c r="F168" s="18"/>
      <c r="G168" s="19">
        <v>2270167</v>
      </c>
      <c r="H168" s="19">
        <v>62590</v>
      </c>
      <c r="I168" s="19">
        <v>43810</v>
      </c>
      <c r="J168" s="19">
        <v>43810</v>
      </c>
      <c r="K168" s="19">
        <v>0.56000000000000005</v>
      </c>
      <c r="M168" s="18"/>
      <c r="N168" s="19">
        <v>6609283</v>
      </c>
      <c r="O168" s="19">
        <v>10121163</v>
      </c>
      <c r="P168" s="19">
        <v>3042353</v>
      </c>
      <c r="Q168" s="19">
        <v>3914748</v>
      </c>
    </row>
    <row r="169" spans="1:17" ht="12" customHeight="1" thickBot="1">
      <c r="A169" s="14" t="s">
        <v>199</v>
      </c>
      <c r="B169" s="15" t="s">
        <v>140</v>
      </c>
      <c r="C169" s="16" t="s">
        <v>229</v>
      </c>
      <c r="D169" s="16" t="s">
        <v>55</v>
      </c>
      <c r="E169" s="76">
        <v>12</v>
      </c>
      <c r="F169" s="18"/>
      <c r="G169" s="19">
        <v>3501845</v>
      </c>
      <c r="H169" s="19">
        <v>210179</v>
      </c>
      <c r="I169" s="19">
        <v>77140</v>
      </c>
      <c r="J169" s="19">
        <v>94625</v>
      </c>
      <c r="K169" s="19">
        <v>1</v>
      </c>
      <c r="M169" s="18"/>
      <c r="N169" s="19">
        <v>6917604</v>
      </c>
      <c r="O169" s="19">
        <v>10329160</v>
      </c>
      <c r="P169" s="19">
        <v>3207523</v>
      </c>
      <c r="Q169" s="19">
        <v>3914748</v>
      </c>
    </row>
    <row r="170" spans="1:17" ht="12" customHeight="1" thickBot="1">
      <c r="A170" s="14" t="s">
        <v>199</v>
      </c>
      <c r="B170" s="15" t="s">
        <v>140</v>
      </c>
      <c r="C170" s="16" t="s">
        <v>230</v>
      </c>
      <c r="D170" s="16" t="s">
        <v>46</v>
      </c>
      <c r="E170" s="76">
        <v>3</v>
      </c>
      <c r="F170" s="18"/>
      <c r="G170" s="25">
        <v>871887</v>
      </c>
      <c r="H170" s="25">
        <v>81583</v>
      </c>
      <c r="I170" s="25">
        <v>57108</v>
      </c>
      <c r="J170" s="25">
        <v>57108</v>
      </c>
      <c r="K170" s="25">
        <v>0.73</v>
      </c>
      <c r="M170" s="18"/>
      <c r="N170" s="19">
        <v>6840134</v>
      </c>
      <c r="O170" s="19">
        <v>10140653</v>
      </c>
      <c r="P170" s="19">
        <v>2961908</v>
      </c>
      <c r="Q170" s="19">
        <v>3914748</v>
      </c>
    </row>
    <row r="171" spans="1:17" ht="12" customHeight="1" thickBot="1">
      <c r="A171" s="14" t="s">
        <v>199</v>
      </c>
      <c r="B171" s="15" t="s">
        <v>140</v>
      </c>
      <c r="C171" s="16" t="s">
        <v>231</v>
      </c>
      <c r="D171" s="16" t="s">
        <v>47</v>
      </c>
      <c r="E171" s="77">
        <v>6</v>
      </c>
      <c r="G171" s="19">
        <v>1829793</v>
      </c>
      <c r="H171" s="19">
        <v>111634</v>
      </c>
      <c r="I171" s="19">
        <v>78869</v>
      </c>
      <c r="J171" s="19">
        <v>78869</v>
      </c>
      <c r="K171" s="19">
        <v>1.01</v>
      </c>
      <c r="M171" s="21"/>
      <c r="N171" s="19">
        <v>6820871</v>
      </c>
      <c r="O171" s="19">
        <v>10458420</v>
      </c>
      <c r="P171" s="19">
        <v>3257914</v>
      </c>
      <c r="Q171" s="19">
        <v>3914748</v>
      </c>
    </row>
    <row r="172" spans="1:17" ht="12" customHeight="1" thickBot="1">
      <c r="A172" s="14" t="s">
        <v>199</v>
      </c>
      <c r="B172" s="15" t="s">
        <v>140</v>
      </c>
      <c r="C172" s="16" t="s">
        <v>232</v>
      </c>
      <c r="D172" s="16" t="s">
        <v>54</v>
      </c>
      <c r="E172" s="77">
        <v>9</v>
      </c>
      <c r="G172" s="19">
        <v>2660946</v>
      </c>
      <c r="H172" s="19">
        <v>138941</v>
      </c>
      <c r="I172" s="19">
        <v>96961</v>
      </c>
      <c r="J172" s="19">
        <v>96961</v>
      </c>
      <c r="K172" s="19">
        <v>1.24</v>
      </c>
      <c r="M172" s="21"/>
      <c r="N172" s="19">
        <v>6778055</v>
      </c>
      <c r="O172" s="19">
        <v>10748199</v>
      </c>
      <c r="P172" s="19">
        <v>3529600</v>
      </c>
      <c r="Q172" s="19">
        <v>3914748</v>
      </c>
    </row>
    <row r="173" spans="1:17" ht="12" customHeight="1" thickBot="1">
      <c r="A173" s="14" t="s">
        <v>199</v>
      </c>
      <c r="B173" s="15" t="s">
        <v>140</v>
      </c>
      <c r="C173" s="16" t="s">
        <v>233</v>
      </c>
      <c r="D173" s="16" t="s">
        <v>49</v>
      </c>
      <c r="E173" s="76">
        <v>12</v>
      </c>
      <c r="F173" s="18"/>
      <c r="G173" s="19">
        <v>3864943</v>
      </c>
      <c r="H173" s="19">
        <v>637300</v>
      </c>
      <c r="I173" s="19">
        <v>530389</v>
      </c>
      <c r="J173" s="19">
        <v>549223</v>
      </c>
      <c r="K173" s="19">
        <v>7</v>
      </c>
      <c r="M173" s="18"/>
      <c r="N173" s="19">
        <v>6766215</v>
      </c>
      <c r="O173" s="19">
        <v>9961240</v>
      </c>
      <c r="P173" s="19">
        <v>2290380</v>
      </c>
      <c r="Q173" s="19">
        <v>3914748</v>
      </c>
    </row>
    <row r="174" spans="1:17" ht="12" customHeight="1" thickBot="1">
      <c r="A174" s="14" t="s">
        <v>199</v>
      </c>
      <c r="B174" s="15" t="s">
        <v>140</v>
      </c>
      <c r="C174" s="16" t="s">
        <v>234</v>
      </c>
      <c r="D174" s="23" t="s">
        <v>46</v>
      </c>
      <c r="E174" s="76">
        <v>3</v>
      </c>
      <c r="F174" s="18"/>
      <c r="G174" s="19">
        <v>1106476</v>
      </c>
      <c r="H174" s="19">
        <v>56382</v>
      </c>
      <c r="I174" s="19">
        <v>39582</v>
      </c>
      <c r="J174" s="19">
        <v>39582</v>
      </c>
      <c r="K174" s="19">
        <v>0.51</v>
      </c>
      <c r="M174" s="18"/>
      <c r="N174" s="19">
        <v>6808825</v>
      </c>
      <c r="O174" s="19">
        <v>9952302</v>
      </c>
      <c r="P174" s="19">
        <v>2241860</v>
      </c>
      <c r="Q174" s="19">
        <v>3914748</v>
      </c>
    </row>
    <row r="175" spans="1:17" ht="12" customHeight="1" thickBot="1">
      <c r="A175" s="22" t="s">
        <v>199</v>
      </c>
      <c r="B175" s="15" t="s">
        <v>140</v>
      </c>
      <c r="C175" s="16" t="s">
        <v>236</v>
      </c>
      <c r="D175" s="23" t="s">
        <v>47</v>
      </c>
      <c r="E175" s="78">
        <v>6</v>
      </c>
      <c r="G175" s="19">
        <v>2291245</v>
      </c>
      <c r="H175" s="19">
        <v>122729</v>
      </c>
      <c r="I175" s="19">
        <v>86129</v>
      </c>
      <c r="K175" s="19">
        <v>1.1000000000000001</v>
      </c>
      <c r="M175" s="21"/>
      <c r="N175" s="19">
        <v>6880779</v>
      </c>
      <c r="O175" s="19">
        <v>9822965</v>
      </c>
      <c r="P175" s="19">
        <v>2065976</v>
      </c>
      <c r="Q175" s="19">
        <v>3914748</v>
      </c>
    </row>
    <row r="176" spans="1:17" ht="12" customHeight="1" thickBot="1">
      <c r="A176" s="14" t="s">
        <v>199</v>
      </c>
      <c r="B176" s="15" t="s">
        <v>64</v>
      </c>
      <c r="C176" s="16" t="s">
        <v>226</v>
      </c>
      <c r="D176" s="16" t="s">
        <v>49</v>
      </c>
      <c r="E176" s="76">
        <v>3</v>
      </c>
      <c r="F176" s="18"/>
      <c r="G176" s="19">
        <v>10672118</v>
      </c>
      <c r="H176" s="19">
        <v>-975265</v>
      </c>
      <c r="I176" s="19">
        <v>-900758</v>
      </c>
      <c r="J176" s="19">
        <v>-900758</v>
      </c>
      <c r="K176" s="19">
        <v>-17.32</v>
      </c>
      <c r="M176" s="18"/>
      <c r="N176" s="19">
        <v>22865579</v>
      </c>
      <c r="O176" s="19">
        <v>53763525</v>
      </c>
      <c r="P176" s="19">
        <v>57735456</v>
      </c>
      <c r="Q176" s="19">
        <v>2500000</v>
      </c>
    </row>
    <row r="177" spans="1:25" ht="12" customHeight="1" thickBot="1">
      <c r="A177" s="14" t="s">
        <v>199</v>
      </c>
      <c r="B177" s="15" t="s">
        <v>64</v>
      </c>
      <c r="C177" s="16" t="s">
        <v>227</v>
      </c>
      <c r="D177" s="16" t="s">
        <v>46</v>
      </c>
      <c r="E177" s="76">
        <v>6</v>
      </c>
      <c r="F177" s="18"/>
      <c r="G177" s="19">
        <v>21971387</v>
      </c>
      <c r="H177" s="19">
        <v>-7045306</v>
      </c>
      <c r="I177" s="19">
        <v>-6781146</v>
      </c>
      <c r="J177" s="19">
        <v>-6781146</v>
      </c>
      <c r="K177" s="19">
        <v>-135.11000000000001</v>
      </c>
      <c r="M177" s="18"/>
      <c r="N177" s="19">
        <v>25574756</v>
      </c>
      <c r="O177" s="19">
        <v>55832807</v>
      </c>
      <c r="P177" s="19">
        <v>53005821</v>
      </c>
      <c r="Q177" s="19">
        <v>2500000</v>
      </c>
    </row>
    <row r="178" spans="1:25" ht="12" customHeight="1" thickBot="1">
      <c r="A178" s="14" t="s">
        <v>199</v>
      </c>
      <c r="B178" s="15" t="s">
        <v>64</v>
      </c>
      <c r="C178" s="16" t="s">
        <v>228</v>
      </c>
      <c r="D178" s="16" t="s">
        <v>47</v>
      </c>
      <c r="E178" s="76">
        <v>9</v>
      </c>
      <c r="F178" s="18"/>
      <c r="G178" s="19">
        <v>33102521</v>
      </c>
      <c r="H178" s="19">
        <v>-9554431</v>
      </c>
      <c r="I178" s="19">
        <v>-9113036</v>
      </c>
      <c r="J178" s="19">
        <v>-9113036</v>
      </c>
      <c r="K178" s="19">
        <v>-181.31</v>
      </c>
      <c r="M178" s="18"/>
      <c r="N178" s="19">
        <v>25476947</v>
      </c>
      <c r="O178" s="19">
        <v>55282206</v>
      </c>
      <c r="P178" s="19">
        <v>54787110</v>
      </c>
      <c r="Q178" s="19">
        <v>2500000</v>
      </c>
    </row>
    <row r="179" spans="1:25" ht="12" customHeight="1" thickBot="1">
      <c r="A179" s="14" t="s">
        <v>199</v>
      </c>
      <c r="B179" s="15" t="s">
        <v>64</v>
      </c>
      <c r="C179" s="16" t="s">
        <v>229</v>
      </c>
      <c r="D179" s="16" t="s">
        <v>54</v>
      </c>
      <c r="E179" s="76">
        <v>12</v>
      </c>
      <c r="F179" s="18"/>
      <c r="G179" s="19">
        <v>48026674</v>
      </c>
      <c r="H179" s="19">
        <v>-12466208</v>
      </c>
      <c r="I179" s="19">
        <v>-12679305</v>
      </c>
      <c r="J179" s="19">
        <v>-12679305</v>
      </c>
      <c r="K179" s="19">
        <v>-250.54</v>
      </c>
      <c r="M179" s="18"/>
      <c r="N179" s="19">
        <v>23027073</v>
      </c>
      <c r="O179" s="19">
        <v>49354982</v>
      </c>
      <c r="P179" s="19">
        <v>52426155</v>
      </c>
      <c r="Q179" s="19">
        <v>2500000</v>
      </c>
    </row>
    <row r="180" spans="1:25" ht="12" customHeight="1" thickBot="1">
      <c r="A180" s="14" t="s">
        <v>199</v>
      </c>
      <c r="B180" s="15" t="s">
        <v>64</v>
      </c>
      <c r="C180" s="16" t="s">
        <v>230</v>
      </c>
      <c r="D180" s="23" t="s">
        <v>49</v>
      </c>
      <c r="E180" s="76">
        <v>15</v>
      </c>
      <c r="F180" s="18"/>
      <c r="G180" s="25">
        <v>105765324</v>
      </c>
      <c r="H180" s="25">
        <v>11818966</v>
      </c>
      <c r="I180" s="25">
        <v>10569287</v>
      </c>
      <c r="J180" s="25">
        <v>10569287</v>
      </c>
      <c r="K180" s="25">
        <v>212</v>
      </c>
      <c r="M180" s="18"/>
      <c r="N180" s="19">
        <v>25103593</v>
      </c>
      <c r="O180" s="19">
        <v>78979982</v>
      </c>
      <c r="P180" s="19">
        <v>54793676</v>
      </c>
      <c r="Q180" s="19">
        <v>2500000</v>
      </c>
    </row>
    <row r="181" spans="1:25" ht="12" customHeight="1" thickBot="1">
      <c r="A181" s="14" t="s">
        <v>199</v>
      </c>
      <c r="B181" s="15" t="s">
        <v>64</v>
      </c>
      <c r="C181" s="16" t="s">
        <v>231</v>
      </c>
      <c r="D181" s="16" t="s">
        <v>46</v>
      </c>
      <c r="E181" s="76">
        <v>6</v>
      </c>
      <c r="F181" s="18"/>
      <c r="G181" s="19">
        <v>26448709</v>
      </c>
      <c r="H181" s="19">
        <v>894415</v>
      </c>
      <c r="I181" s="19">
        <v>1020931</v>
      </c>
      <c r="J181" s="19">
        <v>1020931</v>
      </c>
      <c r="K181" s="19">
        <v>20.93</v>
      </c>
      <c r="M181" s="18"/>
      <c r="N181" s="19">
        <v>22750743</v>
      </c>
      <c r="O181" s="19">
        <v>61574602</v>
      </c>
      <c r="P181" s="19">
        <v>49650330</v>
      </c>
      <c r="Q181" s="19">
        <v>2500000</v>
      </c>
    </row>
    <row r="182" spans="1:25" ht="12" customHeight="1" thickBot="1">
      <c r="A182" s="14" t="s">
        <v>199</v>
      </c>
      <c r="B182" s="15" t="s">
        <v>64</v>
      </c>
      <c r="C182" s="16" t="s">
        <v>232</v>
      </c>
      <c r="D182" s="16" t="s">
        <v>47</v>
      </c>
      <c r="E182" s="77">
        <v>9</v>
      </c>
      <c r="G182" s="19">
        <v>49849183</v>
      </c>
      <c r="H182" s="19">
        <v>2643577</v>
      </c>
      <c r="I182" s="19">
        <v>2842441</v>
      </c>
      <c r="J182" s="19">
        <v>2842441</v>
      </c>
      <c r="K182" s="19">
        <v>57.38</v>
      </c>
      <c r="M182" s="21"/>
      <c r="N182" s="19">
        <v>23630883</v>
      </c>
      <c r="O182" s="19">
        <v>66783407</v>
      </c>
      <c r="P182" s="19">
        <v>53037625</v>
      </c>
      <c r="Q182" s="19">
        <v>2500000</v>
      </c>
    </row>
    <row r="183" spans="1:25" ht="12" customHeight="1" thickBot="1">
      <c r="A183" s="14" t="s">
        <v>199</v>
      </c>
      <c r="B183" s="15" t="s">
        <v>64</v>
      </c>
      <c r="C183" s="16" t="s">
        <v>233</v>
      </c>
      <c r="D183" s="16" t="s">
        <v>54</v>
      </c>
      <c r="E183" s="76">
        <v>12</v>
      </c>
      <c r="F183" s="18"/>
      <c r="G183" s="19">
        <v>78107561</v>
      </c>
      <c r="H183" s="19">
        <v>5542612</v>
      </c>
      <c r="I183" s="19">
        <v>5541787</v>
      </c>
      <c r="J183" s="19">
        <v>5541787</v>
      </c>
      <c r="K183" s="19">
        <v>111.51</v>
      </c>
      <c r="M183" s="18"/>
      <c r="N183" s="19">
        <v>24174117</v>
      </c>
      <c r="O183" s="19">
        <v>73137864</v>
      </c>
      <c r="P183" s="19">
        <v>56692736</v>
      </c>
      <c r="Q183" s="19">
        <v>2500000</v>
      </c>
    </row>
    <row r="184" spans="1:25" ht="12" customHeight="1" thickBot="1">
      <c r="A184" s="14" t="s">
        <v>199</v>
      </c>
      <c r="B184" s="15" t="s">
        <v>64</v>
      </c>
      <c r="C184" s="16" t="s">
        <v>234</v>
      </c>
      <c r="D184" s="23" t="s">
        <v>46</v>
      </c>
      <c r="E184" s="76">
        <v>3</v>
      </c>
      <c r="F184" s="18"/>
      <c r="G184" s="19">
        <v>29045907</v>
      </c>
      <c r="H184" s="19">
        <v>3981481</v>
      </c>
      <c r="I184" s="19">
        <v>2595652</v>
      </c>
      <c r="J184" s="19">
        <v>2595652</v>
      </c>
      <c r="K184" s="19">
        <v>52.47</v>
      </c>
      <c r="M184" s="18"/>
      <c r="N184" s="19">
        <v>24829291</v>
      </c>
      <c r="O184" s="19">
        <v>95407439</v>
      </c>
      <c r="P184" s="19">
        <v>68622481</v>
      </c>
      <c r="Q184" s="19">
        <v>2500000</v>
      </c>
    </row>
    <row r="185" spans="1:25" ht="12" customHeight="1" thickBot="1">
      <c r="A185" s="22" t="s">
        <v>199</v>
      </c>
      <c r="B185" s="15" t="s">
        <v>64</v>
      </c>
      <c r="C185" s="16" t="s">
        <v>236</v>
      </c>
      <c r="D185" s="23" t="s">
        <v>47</v>
      </c>
      <c r="E185" s="78">
        <v>6</v>
      </c>
      <c r="G185" s="19">
        <v>64855975</v>
      </c>
      <c r="H185" s="19">
        <v>8796071</v>
      </c>
      <c r="I185" s="19">
        <v>5751461</v>
      </c>
      <c r="J185" s="19">
        <v>5751461</v>
      </c>
      <c r="K185" s="19">
        <v>115.84</v>
      </c>
      <c r="M185" s="21"/>
      <c r="N185" s="19">
        <v>31292785</v>
      </c>
      <c r="O185" s="19">
        <v>112241544</v>
      </c>
      <c r="P185" s="19">
        <v>84167728</v>
      </c>
      <c r="Q185" s="19">
        <v>2500000</v>
      </c>
    </row>
    <row r="186" spans="1:25" ht="12" customHeight="1" thickBot="1">
      <c r="A186" s="14" t="s">
        <v>199</v>
      </c>
      <c r="B186" s="15" t="s">
        <v>65</v>
      </c>
      <c r="C186" s="16" t="s">
        <v>226</v>
      </c>
      <c r="D186" s="16" t="s">
        <v>46</v>
      </c>
      <c r="E186" s="76">
        <v>3</v>
      </c>
      <c r="F186" s="18"/>
      <c r="G186" s="19">
        <v>22522392</v>
      </c>
      <c r="H186" s="19">
        <v>3798082</v>
      </c>
      <c r="I186" s="19">
        <v>2374004</v>
      </c>
      <c r="J186" s="19">
        <v>2374004</v>
      </c>
      <c r="K186" s="19">
        <v>79</v>
      </c>
      <c r="M186" s="18"/>
      <c r="N186" s="19">
        <v>49979210</v>
      </c>
      <c r="O186" s="19">
        <v>96759828</v>
      </c>
      <c r="P186" s="20">
        <v>37169437</v>
      </c>
      <c r="Q186" s="19">
        <v>6000000</v>
      </c>
    </row>
    <row r="187" spans="1:25" ht="12" customHeight="1" thickBot="1">
      <c r="A187" s="14" t="s">
        <v>199</v>
      </c>
      <c r="B187" s="15" t="s">
        <v>65</v>
      </c>
      <c r="C187" s="16" t="s">
        <v>227</v>
      </c>
      <c r="D187" s="16" t="s">
        <v>47</v>
      </c>
      <c r="E187" s="76">
        <v>6</v>
      </c>
      <c r="F187" s="18"/>
      <c r="G187" s="19">
        <v>51120286</v>
      </c>
      <c r="H187" s="19">
        <v>9802248</v>
      </c>
      <c r="I187" s="19">
        <v>6311923</v>
      </c>
      <c r="J187" s="19">
        <v>6311923</v>
      </c>
      <c r="K187" s="19">
        <v>105</v>
      </c>
      <c r="M187" s="18"/>
      <c r="N187" s="19">
        <v>51537506</v>
      </c>
      <c r="O187" s="19">
        <v>100433216</v>
      </c>
      <c r="P187" s="19">
        <v>47507580</v>
      </c>
      <c r="Q187" s="19">
        <v>6000000</v>
      </c>
    </row>
    <row r="188" spans="1:25" ht="12" customHeight="1" thickBot="1">
      <c r="A188" s="14" t="s">
        <v>199</v>
      </c>
      <c r="B188" s="15" t="s">
        <v>65</v>
      </c>
      <c r="C188" s="16" t="s">
        <v>228</v>
      </c>
      <c r="D188" s="16" t="s">
        <v>54</v>
      </c>
      <c r="E188" s="76">
        <v>9</v>
      </c>
      <c r="F188" s="18"/>
      <c r="G188" s="19">
        <v>73046297</v>
      </c>
      <c r="H188" s="19">
        <v>14224235</v>
      </c>
      <c r="I188" s="19">
        <v>9335011</v>
      </c>
      <c r="J188" s="19">
        <v>9335011</v>
      </c>
      <c r="K188" s="19">
        <v>78</v>
      </c>
      <c r="M188" s="18"/>
      <c r="N188" s="19">
        <v>51358848</v>
      </c>
      <c r="O188" s="19">
        <v>93185124</v>
      </c>
      <c r="P188" s="19">
        <v>37236394</v>
      </c>
      <c r="Q188" s="19">
        <v>6000000</v>
      </c>
    </row>
    <row r="189" spans="1:25" ht="12" customHeight="1" thickBot="1">
      <c r="A189" s="14" t="s">
        <v>199</v>
      </c>
      <c r="B189" s="15" t="s">
        <v>65</v>
      </c>
      <c r="C189" s="16" t="s">
        <v>229</v>
      </c>
      <c r="D189" s="16" t="s">
        <v>49</v>
      </c>
      <c r="E189" s="76">
        <v>12</v>
      </c>
      <c r="F189" s="18"/>
      <c r="G189" s="19">
        <v>101057905</v>
      </c>
      <c r="H189" s="19">
        <v>16548299</v>
      </c>
      <c r="I189" s="19">
        <v>11535062</v>
      </c>
      <c r="J189" s="19">
        <v>11535062</v>
      </c>
      <c r="K189" s="19">
        <v>96</v>
      </c>
      <c r="M189" s="18"/>
      <c r="N189" s="19">
        <v>54799801</v>
      </c>
      <c r="O189" s="19">
        <v>102624834</v>
      </c>
      <c r="P189" s="19">
        <v>44476052</v>
      </c>
      <c r="Q189" s="19">
        <v>6000000</v>
      </c>
    </row>
    <row r="190" spans="1:25" ht="12" customHeight="1" thickBot="1">
      <c r="A190" s="14" t="s">
        <v>199</v>
      </c>
      <c r="B190" s="15" t="s">
        <v>65</v>
      </c>
      <c r="C190" s="16" t="s">
        <v>230</v>
      </c>
      <c r="D190" s="16" t="s">
        <v>46</v>
      </c>
      <c r="E190" s="76">
        <v>3</v>
      </c>
      <c r="F190" s="18"/>
      <c r="G190" s="25">
        <v>32617172</v>
      </c>
      <c r="H190" s="25">
        <v>5112896</v>
      </c>
      <c r="I190" s="25">
        <v>3338675</v>
      </c>
      <c r="J190" s="25">
        <v>3338675</v>
      </c>
      <c r="K190" s="25">
        <v>112</v>
      </c>
      <c r="M190" s="18"/>
      <c r="N190" s="19">
        <v>55885063</v>
      </c>
      <c r="O190" s="19">
        <v>108245725</v>
      </c>
      <c r="P190" s="19">
        <v>46758267</v>
      </c>
      <c r="Q190" s="19">
        <v>6000000</v>
      </c>
    </row>
    <row r="191" spans="1:25" ht="12" customHeight="1" thickBot="1">
      <c r="A191" s="14" t="s">
        <v>199</v>
      </c>
      <c r="B191" s="15" t="s">
        <v>65</v>
      </c>
      <c r="C191" s="16" t="s">
        <v>231</v>
      </c>
      <c r="D191" s="16" t="s">
        <v>47</v>
      </c>
      <c r="E191" s="77">
        <v>6</v>
      </c>
      <c r="G191" s="19">
        <v>70471846</v>
      </c>
      <c r="H191" s="19">
        <v>11155582</v>
      </c>
      <c r="I191" s="19">
        <v>7381525</v>
      </c>
      <c r="J191" s="20">
        <v>7381525</v>
      </c>
      <c r="K191" s="19">
        <v>123</v>
      </c>
      <c r="M191" s="21"/>
      <c r="N191" s="19">
        <v>55436310</v>
      </c>
      <c r="O191" s="19">
        <v>111679587</v>
      </c>
      <c r="P191" s="19">
        <v>52149280</v>
      </c>
      <c r="Q191" s="19">
        <v>6000000</v>
      </c>
    </row>
    <row r="192" spans="1:25" ht="12" customHeight="1" thickBot="1">
      <c r="A192" s="14" t="s">
        <v>199</v>
      </c>
      <c r="B192" s="15" t="s">
        <v>65</v>
      </c>
      <c r="C192" s="16" t="s">
        <v>232</v>
      </c>
      <c r="D192" s="16" t="s">
        <v>54</v>
      </c>
      <c r="E192" s="77">
        <v>9</v>
      </c>
      <c r="G192" s="19">
        <v>115253189</v>
      </c>
      <c r="H192" s="19">
        <v>15318723</v>
      </c>
      <c r="I192" s="19">
        <v>10117054</v>
      </c>
      <c r="J192" s="20">
        <v>10117054</v>
      </c>
      <c r="K192" s="19">
        <v>84</v>
      </c>
      <c r="M192" s="21"/>
      <c r="N192" s="19">
        <v>54946789</v>
      </c>
      <c r="O192" s="19">
        <v>122666410</v>
      </c>
      <c r="P192" s="19">
        <v>60400574</v>
      </c>
      <c r="Q192" s="19">
        <v>6000000</v>
      </c>
      <c r="R192" s="2"/>
      <c r="S192" s="2"/>
      <c r="T192" s="2"/>
      <c r="U192" s="2"/>
      <c r="V192" s="2"/>
      <c r="W192" s="2"/>
      <c r="X192" s="2"/>
      <c r="Y192" s="2"/>
    </row>
    <row r="193" spans="1:25" s="3" customFormat="1" ht="12" customHeight="1" thickBot="1">
      <c r="A193" s="14" t="s">
        <v>199</v>
      </c>
      <c r="B193" s="15" t="s">
        <v>65</v>
      </c>
      <c r="C193" s="16" t="s">
        <v>233</v>
      </c>
      <c r="D193" s="16" t="s">
        <v>49</v>
      </c>
      <c r="E193" s="76">
        <v>12</v>
      </c>
      <c r="F193" s="18"/>
      <c r="G193" s="19">
        <v>169724936</v>
      </c>
      <c r="H193" s="19">
        <v>19614434</v>
      </c>
      <c r="I193" s="19">
        <v>14395938</v>
      </c>
      <c r="J193" s="19">
        <v>14395938</v>
      </c>
      <c r="K193" s="19">
        <v>120</v>
      </c>
      <c r="L193" s="19"/>
      <c r="M193" s="18"/>
      <c r="N193" s="19">
        <v>54802604</v>
      </c>
      <c r="O193" s="19">
        <v>176381640</v>
      </c>
      <c r="P193" s="19">
        <v>112229610</v>
      </c>
      <c r="Q193" s="19">
        <v>6000000</v>
      </c>
      <c r="R193" s="2"/>
      <c r="S193" s="2"/>
      <c r="T193" s="2"/>
      <c r="U193" s="2"/>
      <c r="V193" s="2"/>
      <c r="W193" s="2"/>
      <c r="X193" s="2"/>
      <c r="Y193" s="2"/>
    </row>
    <row r="194" spans="1:25" s="3" customFormat="1" ht="12" customHeight="1" thickBot="1">
      <c r="A194" s="14" t="s">
        <v>199</v>
      </c>
      <c r="B194" s="15" t="s">
        <v>65</v>
      </c>
      <c r="C194" s="16" t="s">
        <v>234</v>
      </c>
      <c r="D194" s="23" t="s">
        <v>46</v>
      </c>
      <c r="E194" s="76">
        <v>3</v>
      </c>
      <c r="F194" s="18"/>
      <c r="G194" s="19">
        <v>59527455</v>
      </c>
      <c r="H194" s="19">
        <v>7041396</v>
      </c>
      <c r="I194" s="19">
        <v>4758106</v>
      </c>
      <c r="J194" s="19">
        <v>4758106</v>
      </c>
      <c r="K194" s="19">
        <v>159</v>
      </c>
      <c r="L194" s="19"/>
      <c r="M194" s="18"/>
      <c r="N194" s="19">
        <v>53583821</v>
      </c>
      <c r="O194" s="19">
        <v>198442307</v>
      </c>
      <c r="P194" s="19">
        <v>127532172</v>
      </c>
      <c r="Q194" s="19">
        <v>6000000</v>
      </c>
      <c r="R194" s="2"/>
      <c r="S194" s="2"/>
      <c r="T194" s="2"/>
      <c r="U194" s="2"/>
      <c r="V194" s="2"/>
      <c r="W194" s="2"/>
      <c r="X194" s="2"/>
      <c r="Y194" s="2"/>
    </row>
    <row r="195" spans="1:25" ht="12" customHeight="1" thickBot="1">
      <c r="A195" s="22" t="s">
        <v>199</v>
      </c>
      <c r="B195" s="13" t="s">
        <v>65</v>
      </c>
      <c r="C195" s="16" t="s">
        <v>236</v>
      </c>
      <c r="D195" s="23" t="s">
        <v>47</v>
      </c>
      <c r="E195" s="78">
        <v>6</v>
      </c>
      <c r="G195" s="19">
        <v>118676745</v>
      </c>
      <c r="H195" s="19">
        <v>25253510</v>
      </c>
      <c r="I195" s="19">
        <v>17101257</v>
      </c>
      <c r="J195" s="19">
        <v>17101257</v>
      </c>
      <c r="K195" s="19">
        <v>285</v>
      </c>
      <c r="M195" s="21"/>
      <c r="N195" s="19">
        <v>55600103</v>
      </c>
      <c r="O195" s="19">
        <v>265161964</v>
      </c>
      <c r="P195" s="19">
        <v>127108677</v>
      </c>
      <c r="Q195" s="19">
        <v>6000000</v>
      </c>
      <c r="R195" s="2"/>
      <c r="S195" s="2"/>
      <c r="T195" s="2"/>
      <c r="U195" s="2"/>
      <c r="V195" s="2"/>
      <c r="W195" s="2"/>
      <c r="X195" s="2"/>
      <c r="Y195" s="2"/>
    </row>
    <row r="196" spans="1:25" ht="12" customHeight="1" thickBot="1">
      <c r="A196" s="14" t="s">
        <v>199</v>
      </c>
      <c r="B196" s="15" t="s">
        <v>164</v>
      </c>
      <c r="C196" s="16" t="s">
        <v>227</v>
      </c>
      <c r="D196" s="16" t="s">
        <v>46</v>
      </c>
      <c r="E196" s="80">
        <v>6</v>
      </c>
      <c r="F196" s="33"/>
      <c r="G196" s="19">
        <v>54364</v>
      </c>
      <c r="H196" s="19">
        <v>511029</v>
      </c>
      <c r="I196" s="19">
        <v>511029</v>
      </c>
      <c r="K196" s="19">
        <v>11</v>
      </c>
      <c r="M196" s="33"/>
      <c r="N196" s="19">
        <v>119459</v>
      </c>
      <c r="O196" s="19">
        <v>930243</v>
      </c>
      <c r="P196" s="20">
        <v>970891</v>
      </c>
      <c r="Q196" s="19">
        <v>2386335</v>
      </c>
    </row>
    <row r="197" spans="1:25" ht="12" customHeight="1" thickBot="1">
      <c r="A197" s="14" t="s">
        <v>199</v>
      </c>
      <c r="B197" s="15" t="s">
        <v>164</v>
      </c>
      <c r="C197" s="16" t="s">
        <v>228</v>
      </c>
      <c r="D197" s="16" t="s">
        <v>47</v>
      </c>
      <c r="E197" s="80">
        <v>9</v>
      </c>
      <c r="F197" s="33"/>
      <c r="G197" s="19">
        <v>66405</v>
      </c>
      <c r="H197" s="19">
        <v>469920</v>
      </c>
      <c r="I197" s="19">
        <v>469920</v>
      </c>
      <c r="K197" s="19">
        <v>10</v>
      </c>
      <c r="M197" s="33"/>
      <c r="N197" s="19">
        <v>118569</v>
      </c>
      <c r="O197" s="19">
        <v>906510</v>
      </c>
      <c r="P197" s="20">
        <v>1000268</v>
      </c>
      <c r="Q197" s="19">
        <v>2386335</v>
      </c>
    </row>
    <row r="198" spans="1:25" ht="12" customHeight="1" thickBot="1">
      <c r="A198" s="14" t="s">
        <v>199</v>
      </c>
      <c r="B198" s="15" t="s">
        <v>150</v>
      </c>
      <c r="C198" s="16" t="s">
        <v>226</v>
      </c>
      <c r="D198" s="16" t="s">
        <v>47</v>
      </c>
      <c r="E198" s="76">
        <v>3</v>
      </c>
      <c r="F198" s="18"/>
      <c r="G198" s="19">
        <v>82281298</v>
      </c>
      <c r="H198" s="19">
        <v>1188187</v>
      </c>
      <c r="I198" s="19">
        <v>971981</v>
      </c>
      <c r="J198" s="19">
        <v>971981</v>
      </c>
      <c r="K198" s="19">
        <v>32</v>
      </c>
      <c r="M198" s="18"/>
      <c r="N198" s="19">
        <v>210632280</v>
      </c>
      <c r="O198" s="19">
        <v>339669847</v>
      </c>
      <c r="P198" s="19">
        <v>251287469</v>
      </c>
      <c r="Q198" s="19">
        <v>1312126</v>
      </c>
    </row>
    <row r="199" spans="1:25" ht="12" customHeight="1" thickBot="1">
      <c r="A199" s="14" t="s">
        <v>199</v>
      </c>
      <c r="B199" s="15" t="s">
        <v>150</v>
      </c>
      <c r="C199" s="16" t="s">
        <v>227</v>
      </c>
      <c r="D199" s="16" t="s">
        <v>54</v>
      </c>
      <c r="E199" s="76">
        <v>6</v>
      </c>
      <c r="F199" s="18"/>
      <c r="G199" s="19">
        <v>177583206</v>
      </c>
      <c r="H199" s="19">
        <v>24109910</v>
      </c>
      <c r="I199" s="19">
        <v>24019321</v>
      </c>
      <c r="J199" s="19">
        <v>24019321</v>
      </c>
      <c r="K199" s="19">
        <v>900</v>
      </c>
      <c r="M199" s="18"/>
      <c r="N199" s="19">
        <v>212790448</v>
      </c>
      <c r="O199" s="19">
        <v>323513526</v>
      </c>
      <c r="P199" s="19">
        <v>217622678</v>
      </c>
      <c r="Q199" s="19">
        <v>1312126</v>
      </c>
    </row>
    <row r="200" spans="1:25" ht="12" customHeight="1" thickBot="1">
      <c r="A200" s="14" t="s">
        <v>199</v>
      </c>
      <c r="B200" s="15" t="s">
        <v>150</v>
      </c>
      <c r="C200" s="16" t="s">
        <v>228</v>
      </c>
      <c r="D200" s="16" t="s">
        <v>49</v>
      </c>
      <c r="E200" s="76">
        <v>9</v>
      </c>
      <c r="F200" s="18"/>
      <c r="G200" s="19">
        <v>263679981</v>
      </c>
      <c r="H200" s="20">
        <v>19785574</v>
      </c>
      <c r="I200" s="19">
        <v>19003344</v>
      </c>
      <c r="J200" s="19">
        <v>19003344</v>
      </c>
      <c r="K200" s="19">
        <v>701</v>
      </c>
      <c r="M200" s="18"/>
      <c r="N200" s="19">
        <v>215430615</v>
      </c>
      <c r="O200" s="19">
        <v>327662918</v>
      </c>
      <c r="P200" s="19">
        <v>227120628</v>
      </c>
      <c r="Q200" s="19">
        <v>1312126</v>
      </c>
    </row>
    <row r="201" spans="1:25" ht="12" customHeight="1" thickBot="1">
      <c r="A201" s="14" t="s">
        <v>199</v>
      </c>
      <c r="B201" s="15" t="s">
        <v>150</v>
      </c>
      <c r="C201" s="16" t="s">
        <v>229</v>
      </c>
      <c r="D201" s="16" t="s">
        <v>46</v>
      </c>
      <c r="E201" s="76">
        <v>12</v>
      </c>
      <c r="F201" s="18"/>
      <c r="G201" s="19">
        <v>308756526</v>
      </c>
      <c r="H201" s="19">
        <v>7724770</v>
      </c>
      <c r="I201" s="19">
        <v>8474342</v>
      </c>
      <c r="J201" s="19">
        <v>8870246</v>
      </c>
      <c r="K201" s="19">
        <v>347</v>
      </c>
      <c r="M201" s="18"/>
      <c r="N201" s="19">
        <v>208940475</v>
      </c>
      <c r="O201" s="19">
        <v>342849399</v>
      </c>
      <c r="P201" s="19">
        <v>255439004</v>
      </c>
      <c r="Q201" s="19">
        <v>1312126</v>
      </c>
    </row>
    <row r="202" spans="1:25" ht="12" customHeight="1" thickBot="1">
      <c r="A202" s="14" t="s">
        <v>199</v>
      </c>
      <c r="B202" s="15" t="s">
        <v>150</v>
      </c>
      <c r="C202" s="16" t="s">
        <v>230</v>
      </c>
      <c r="D202" s="16" t="s">
        <v>47</v>
      </c>
      <c r="E202" s="76">
        <v>3</v>
      </c>
      <c r="F202" s="18"/>
      <c r="G202" s="19">
        <v>119206761</v>
      </c>
      <c r="H202" s="19">
        <v>5872867</v>
      </c>
      <c r="I202" s="19">
        <v>4414329</v>
      </c>
      <c r="J202" s="19">
        <v>4419429</v>
      </c>
      <c r="K202" s="19">
        <v>159</v>
      </c>
      <c r="M202" s="18"/>
      <c r="N202" s="19">
        <v>214415262</v>
      </c>
      <c r="O202" s="19">
        <v>399390278</v>
      </c>
      <c r="P202" s="19">
        <v>299205075</v>
      </c>
      <c r="Q202" s="19">
        <v>1312126</v>
      </c>
    </row>
    <row r="203" spans="1:25" ht="12" customHeight="1" thickBot="1">
      <c r="A203" s="14" t="s">
        <v>199</v>
      </c>
      <c r="B203" s="15" t="s">
        <v>150</v>
      </c>
      <c r="C203" s="16" t="s">
        <v>231</v>
      </c>
      <c r="D203" s="16" t="s">
        <v>54</v>
      </c>
      <c r="E203" s="77">
        <v>6</v>
      </c>
      <c r="G203" s="20">
        <v>255304658</v>
      </c>
      <c r="H203" s="20">
        <v>8800452</v>
      </c>
      <c r="I203" s="20">
        <v>6468485</v>
      </c>
      <c r="J203" s="20">
        <v>6464745</v>
      </c>
      <c r="K203" s="20">
        <v>223</v>
      </c>
      <c r="M203" s="21"/>
      <c r="N203" s="19">
        <v>214509879</v>
      </c>
      <c r="O203" s="19">
        <v>400160356</v>
      </c>
      <c r="P203" s="34">
        <v>300554090</v>
      </c>
      <c r="Q203" s="19">
        <v>1312126</v>
      </c>
    </row>
    <row r="204" spans="1:25" ht="12" customHeight="1" thickBot="1">
      <c r="A204" s="14" t="s">
        <v>199</v>
      </c>
      <c r="B204" s="15" t="s">
        <v>150</v>
      </c>
      <c r="C204" s="16" t="s">
        <v>232</v>
      </c>
      <c r="D204" s="16" t="s">
        <v>49</v>
      </c>
      <c r="E204" s="77">
        <v>9</v>
      </c>
      <c r="G204" s="20">
        <v>389943738</v>
      </c>
      <c r="H204" s="20">
        <v>10293856</v>
      </c>
      <c r="I204" s="20">
        <v>7400985</v>
      </c>
      <c r="J204" s="20">
        <v>7392485</v>
      </c>
      <c r="K204" s="20">
        <v>250</v>
      </c>
      <c r="M204" s="21"/>
      <c r="N204" s="19">
        <v>215203814</v>
      </c>
      <c r="O204" s="19">
        <v>475555180</v>
      </c>
      <c r="P204" s="19">
        <v>375021173</v>
      </c>
      <c r="Q204" s="19">
        <v>1312126</v>
      </c>
    </row>
    <row r="205" spans="1:25" ht="12" customHeight="1" thickBot="1">
      <c r="A205" s="14" t="s">
        <v>199</v>
      </c>
      <c r="B205" s="15" t="s">
        <v>150</v>
      </c>
      <c r="C205" s="16" t="s">
        <v>233</v>
      </c>
      <c r="D205" s="16" t="s">
        <v>46</v>
      </c>
      <c r="E205" s="76">
        <v>12</v>
      </c>
      <c r="F205" s="18"/>
      <c r="G205" s="19">
        <v>342586459</v>
      </c>
      <c r="H205" s="19">
        <v>11489278</v>
      </c>
      <c r="I205" s="19">
        <v>14420284</v>
      </c>
      <c r="J205" s="19">
        <v>13860828</v>
      </c>
      <c r="K205" s="19">
        <v>557</v>
      </c>
      <c r="M205" s="18"/>
      <c r="N205" s="19">
        <v>213561751</v>
      </c>
      <c r="O205" s="19">
        <v>345348326</v>
      </c>
      <c r="P205" s="19">
        <v>249582552</v>
      </c>
      <c r="Q205" s="19">
        <v>1312126</v>
      </c>
    </row>
    <row r="206" spans="1:25" ht="12" customHeight="1" thickBot="1">
      <c r="A206" s="22" t="s">
        <v>199</v>
      </c>
      <c r="B206" s="15" t="s">
        <v>150</v>
      </c>
      <c r="C206" s="16" t="s">
        <v>236</v>
      </c>
      <c r="D206" s="23" t="s">
        <v>47</v>
      </c>
      <c r="E206" s="78">
        <v>3</v>
      </c>
      <c r="G206" s="19">
        <v>148975216</v>
      </c>
      <c r="H206" s="19">
        <v>6194366</v>
      </c>
      <c r="I206" s="19">
        <v>4531839</v>
      </c>
      <c r="J206" s="19">
        <v>4556319</v>
      </c>
      <c r="K206" s="19">
        <v>154</v>
      </c>
      <c r="M206" s="21"/>
      <c r="N206" s="19">
        <v>215517856</v>
      </c>
      <c r="O206" s="19">
        <v>443518833</v>
      </c>
      <c r="P206" s="19">
        <v>337882637</v>
      </c>
      <c r="Q206" s="19">
        <v>1312126</v>
      </c>
    </row>
    <row r="207" spans="1:25" ht="12" customHeight="1" thickBot="1">
      <c r="A207" s="22" t="s">
        <v>199</v>
      </c>
      <c r="B207" s="15" t="s">
        <v>150</v>
      </c>
      <c r="C207" s="16" t="s">
        <v>235</v>
      </c>
      <c r="D207" s="23" t="s">
        <v>46</v>
      </c>
      <c r="E207" s="78">
        <v>12</v>
      </c>
      <c r="G207" s="19">
        <v>524464448</v>
      </c>
      <c r="H207" s="19">
        <v>10472847</v>
      </c>
      <c r="I207" s="19">
        <v>8836452</v>
      </c>
      <c r="J207" s="19">
        <v>9598943</v>
      </c>
      <c r="K207" s="19">
        <v>303</v>
      </c>
      <c r="M207" s="21"/>
      <c r="N207" s="19">
        <v>216866184</v>
      </c>
      <c r="O207" s="19">
        <v>482603257</v>
      </c>
      <c r="P207" s="19">
        <v>380058913</v>
      </c>
      <c r="Q207" s="19">
        <v>1312126</v>
      </c>
    </row>
    <row r="208" spans="1:25" ht="12" customHeight="1" thickBot="1">
      <c r="A208" s="14" t="s">
        <v>199</v>
      </c>
      <c r="B208" s="15" t="s">
        <v>191</v>
      </c>
      <c r="C208" s="16" t="s">
        <v>237</v>
      </c>
      <c r="D208" s="23" t="s">
        <v>46</v>
      </c>
      <c r="E208" s="76">
        <v>3</v>
      </c>
      <c r="F208" s="18"/>
      <c r="G208" s="19">
        <v>89872632</v>
      </c>
      <c r="H208" s="19">
        <v>-2464292</v>
      </c>
      <c r="I208" s="19">
        <v>-2555112</v>
      </c>
      <c r="J208" s="19">
        <v>-2555112</v>
      </c>
      <c r="K208" s="19">
        <v>-170</v>
      </c>
      <c r="M208" s="18"/>
      <c r="N208" s="19">
        <v>87108088</v>
      </c>
      <c r="O208" s="19">
        <v>156339071</v>
      </c>
      <c r="P208" s="19">
        <v>117986522</v>
      </c>
      <c r="Q208" s="19">
        <v>752944</v>
      </c>
    </row>
    <row r="209" spans="1:17" s="2" customFormat="1" ht="12" customHeight="1" thickBot="1">
      <c r="A209" s="14" t="s">
        <v>199</v>
      </c>
      <c r="B209" s="26" t="s">
        <v>158</v>
      </c>
      <c r="C209" s="16" t="s">
        <v>226</v>
      </c>
      <c r="D209" s="23" t="s">
        <v>54</v>
      </c>
      <c r="E209" s="76">
        <v>3</v>
      </c>
      <c r="F209" s="18"/>
      <c r="G209" s="20">
        <v>21741803</v>
      </c>
      <c r="H209" s="20">
        <v>517565</v>
      </c>
      <c r="I209" s="20">
        <v>362296</v>
      </c>
      <c r="J209" s="20">
        <v>362296</v>
      </c>
      <c r="K209" s="20">
        <v>24</v>
      </c>
      <c r="L209" s="20"/>
      <c r="M209" s="18"/>
      <c r="N209" s="20">
        <v>85863316</v>
      </c>
      <c r="O209" s="20">
        <v>125774353</v>
      </c>
      <c r="P209" s="20">
        <v>77070681</v>
      </c>
      <c r="Q209" s="20">
        <v>752944</v>
      </c>
    </row>
    <row r="210" spans="1:17" ht="12" customHeight="1" thickBot="1">
      <c r="A210" s="14" t="s">
        <v>199</v>
      </c>
      <c r="B210" s="26" t="s">
        <v>158</v>
      </c>
      <c r="C210" s="16" t="s">
        <v>227</v>
      </c>
      <c r="D210" s="23" t="s">
        <v>49</v>
      </c>
      <c r="E210" s="76">
        <v>6</v>
      </c>
      <c r="F210" s="18"/>
      <c r="G210" s="20">
        <v>49836351</v>
      </c>
      <c r="H210" s="20">
        <v>1652101</v>
      </c>
      <c r="I210" s="20">
        <v>1172137</v>
      </c>
      <c r="J210" s="20">
        <v>1172137</v>
      </c>
      <c r="K210" s="20">
        <v>78</v>
      </c>
      <c r="L210" s="20"/>
      <c r="M210" s="18"/>
      <c r="N210" s="20">
        <v>85159413</v>
      </c>
      <c r="O210" s="20">
        <v>133959493</v>
      </c>
      <c r="P210" s="20">
        <v>89264522</v>
      </c>
      <c r="Q210" s="20">
        <v>752944</v>
      </c>
    </row>
    <row r="211" spans="1:17" ht="12" customHeight="1" thickBot="1">
      <c r="A211" s="14" t="s">
        <v>199</v>
      </c>
      <c r="B211" s="26" t="s">
        <v>158</v>
      </c>
      <c r="C211" s="16" t="s">
        <v>228</v>
      </c>
      <c r="D211" s="23" t="s">
        <v>46</v>
      </c>
      <c r="E211" s="76">
        <v>9</v>
      </c>
      <c r="F211" s="18"/>
      <c r="G211" s="20">
        <v>84750062</v>
      </c>
      <c r="H211" s="20">
        <v>7134116</v>
      </c>
      <c r="I211" s="20">
        <v>5216379</v>
      </c>
      <c r="J211" s="20">
        <v>5216379</v>
      </c>
      <c r="K211" s="20">
        <v>346</v>
      </c>
      <c r="L211" s="20"/>
      <c r="M211" s="18"/>
      <c r="N211" s="20">
        <v>89019376</v>
      </c>
      <c r="O211" s="20">
        <v>130493481</v>
      </c>
      <c r="P211" s="20">
        <v>85034111</v>
      </c>
      <c r="Q211" s="20">
        <v>752944</v>
      </c>
    </row>
    <row r="212" spans="1:17" ht="12" customHeight="1" thickBot="1">
      <c r="A212" s="14" t="s">
        <v>199</v>
      </c>
      <c r="B212" s="26" t="s">
        <v>158</v>
      </c>
      <c r="C212" s="16" t="s">
        <v>229</v>
      </c>
      <c r="D212" s="23" t="s">
        <v>47</v>
      </c>
      <c r="E212" s="76">
        <v>12</v>
      </c>
      <c r="F212" s="18"/>
      <c r="G212" s="20">
        <v>118495882</v>
      </c>
      <c r="H212" s="20">
        <v>10795102</v>
      </c>
      <c r="I212" s="20">
        <v>7794899</v>
      </c>
      <c r="J212" s="20">
        <v>7827014</v>
      </c>
      <c r="K212" s="20">
        <v>518</v>
      </c>
      <c r="L212" s="20"/>
      <c r="M212" s="18"/>
      <c r="N212" s="20">
        <v>87754074</v>
      </c>
      <c r="O212" s="20">
        <v>122246632</v>
      </c>
      <c r="P212" s="20">
        <v>73905256</v>
      </c>
      <c r="Q212" s="20">
        <v>752944</v>
      </c>
    </row>
    <row r="213" spans="1:17" ht="12" customHeight="1" thickBot="1">
      <c r="A213" s="14" t="s">
        <v>199</v>
      </c>
      <c r="B213" s="26" t="s">
        <v>158</v>
      </c>
      <c r="C213" s="16" t="s">
        <v>230</v>
      </c>
      <c r="D213" s="32" t="s">
        <v>54</v>
      </c>
      <c r="E213" s="76">
        <v>3</v>
      </c>
      <c r="F213" s="18"/>
      <c r="G213" s="25">
        <v>23018313</v>
      </c>
      <c r="H213" s="25">
        <v>-2213231</v>
      </c>
      <c r="I213" s="25">
        <v>-2226932</v>
      </c>
      <c r="J213" s="25">
        <v>-2226932</v>
      </c>
      <c r="K213" s="25">
        <v>-148</v>
      </c>
      <c r="L213" s="25"/>
      <c r="M213" s="18"/>
      <c r="N213" s="25">
        <v>87021446</v>
      </c>
      <c r="O213" s="25">
        <v>141341060</v>
      </c>
      <c r="P213" s="25">
        <v>101907387</v>
      </c>
      <c r="Q213" s="25">
        <v>752944</v>
      </c>
    </row>
    <row r="214" spans="1:17" ht="12" customHeight="1" thickBot="1">
      <c r="A214" s="14" t="s">
        <v>199</v>
      </c>
      <c r="B214" s="26" t="s">
        <v>158</v>
      </c>
      <c r="C214" s="16" t="s">
        <v>231</v>
      </c>
      <c r="D214" s="32" t="s">
        <v>49</v>
      </c>
      <c r="E214" s="77">
        <v>6</v>
      </c>
      <c r="G214" s="25">
        <v>59490583</v>
      </c>
      <c r="H214" s="25">
        <v>-4662700</v>
      </c>
      <c r="I214" s="25">
        <v>-4667969</v>
      </c>
      <c r="J214" s="25">
        <v>-4667969</v>
      </c>
      <c r="K214" s="25">
        <v>-310</v>
      </c>
      <c r="L214" s="25"/>
      <c r="M214" s="21"/>
      <c r="N214" s="25">
        <v>87774941</v>
      </c>
      <c r="O214" s="25">
        <v>156669580</v>
      </c>
      <c r="P214" s="25">
        <v>120429888</v>
      </c>
      <c r="Q214" s="25">
        <v>752944</v>
      </c>
    </row>
    <row r="215" spans="1:17" ht="12" customHeight="1" thickBot="1">
      <c r="A215" s="14" t="s">
        <v>199</v>
      </c>
      <c r="B215" s="26" t="s">
        <v>158</v>
      </c>
      <c r="C215" s="16" t="s">
        <v>232</v>
      </c>
      <c r="D215" s="32" t="s">
        <v>46</v>
      </c>
      <c r="E215" s="77">
        <v>9</v>
      </c>
      <c r="G215" s="25">
        <v>69618991</v>
      </c>
      <c r="H215" s="25">
        <v>1204302</v>
      </c>
      <c r="I215" s="25">
        <v>864178</v>
      </c>
      <c r="J215" s="25">
        <v>864178</v>
      </c>
      <c r="K215" s="25">
        <v>57</v>
      </c>
      <c r="L215" s="25"/>
      <c r="M215" s="21"/>
      <c r="N215" s="25">
        <v>86601471</v>
      </c>
      <c r="O215" s="25">
        <v>134584462</v>
      </c>
      <c r="P215" s="25">
        <v>90185758</v>
      </c>
      <c r="Q215" s="25">
        <v>752944</v>
      </c>
    </row>
    <row r="216" spans="1:17" ht="12" customHeight="1" thickBot="1">
      <c r="A216" s="14" t="s">
        <v>199</v>
      </c>
      <c r="B216" s="26" t="s">
        <v>158</v>
      </c>
      <c r="C216" s="16" t="s">
        <v>233</v>
      </c>
      <c r="D216" s="32" t="s">
        <v>47</v>
      </c>
      <c r="E216" s="76">
        <v>12</v>
      </c>
      <c r="F216" s="18"/>
      <c r="G216" s="25">
        <v>101973030</v>
      </c>
      <c r="H216" s="25">
        <v>-2347241</v>
      </c>
      <c r="I216" s="25">
        <v>-2015886</v>
      </c>
      <c r="J216" s="25">
        <v>-1843347</v>
      </c>
      <c r="K216" s="25">
        <v>-134</v>
      </c>
      <c r="L216" s="25"/>
      <c r="M216" s="18"/>
      <c r="N216" s="25">
        <v>87232984</v>
      </c>
      <c r="O216" s="25">
        <v>136992444</v>
      </c>
      <c r="P216" s="25">
        <v>95331839</v>
      </c>
      <c r="Q216" s="25">
        <v>752944</v>
      </c>
    </row>
    <row r="217" spans="1:17" ht="12" customHeight="1" thickBot="1">
      <c r="A217" s="14" t="s">
        <v>199</v>
      </c>
      <c r="B217" s="26" t="s">
        <v>159</v>
      </c>
      <c r="C217" s="16" t="s">
        <v>226</v>
      </c>
      <c r="D217" s="23" t="s">
        <v>47</v>
      </c>
      <c r="E217" s="76">
        <v>3</v>
      </c>
      <c r="F217" s="18"/>
      <c r="G217" s="20">
        <v>12797000</v>
      </c>
      <c r="H217" s="20">
        <v>394000</v>
      </c>
      <c r="I217" s="20">
        <v>283000</v>
      </c>
      <c r="J217" s="20">
        <v>283000</v>
      </c>
      <c r="K217" s="20">
        <v>3.57</v>
      </c>
      <c r="L217" s="20"/>
      <c r="M217" s="18"/>
      <c r="N217" s="20">
        <v>50157000</v>
      </c>
      <c r="O217" s="20">
        <v>67895000</v>
      </c>
      <c r="P217" s="20">
        <v>47295000</v>
      </c>
      <c r="Q217" s="20">
        <v>3965000</v>
      </c>
    </row>
    <row r="218" spans="1:17" ht="12" customHeight="1" thickBot="1">
      <c r="A218" s="14" t="s">
        <v>199</v>
      </c>
      <c r="B218" s="26" t="s">
        <v>159</v>
      </c>
      <c r="C218" s="16" t="s">
        <v>227</v>
      </c>
      <c r="D218" s="23" t="s">
        <v>54</v>
      </c>
      <c r="E218" s="76">
        <v>6</v>
      </c>
      <c r="F218" s="18"/>
      <c r="G218" s="20">
        <v>26192000</v>
      </c>
      <c r="H218" s="20">
        <v>1129000</v>
      </c>
      <c r="I218" s="20">
        <v>903000</v>
      </c>
      <c r="J218" s="20">
        <v>903000</v>
      </c>
      <c r="K218" s="20">
        <v>11.39</v>
      </c>
      <c r="L218" s="20"/>
      <c r="M218" s="18"/>
      <c r="N218" s="20">
        <v>51295000</v>
      </c>
      <c r="O218" s="20">
        <v>69627000</v>
      </c>
      <c r="P218" s="20">
        <v>48805000</v>
      </c>
      <c r="Q218" s="20">
        <v>3965000</v>
      </c>
    </row>
    <row r="219" spans="1:17" ht="12" customHeight="1" thickBot="1">
      <c r="A219" s="14" t="s">
        <v>199</v>
      </c>
      <c r="B219" s="26" t="s">
        <v>159</v>
      </c>
      <c r="C219" s="16" t="s">
        <v>228</v>
      </c>
      <c r="D219" s="23" t="s">
        <v>49</v>
      </c>
      <c r="E219" s="76">
        <v>9</v>
      </c>
      <c r="F219" s="18"/>
      <c r="G219" s="20">
        <v>39775000</v>
      </c>
      <c r="H219" s="20">
        <v>1927000</v>
      </c>
      <c r="I219" s="20">
        <v>1485000</v>
      </c>
      <c r="J219" s="20">
        <v>1485000</v>
      </c>
      <c r="K219" s="20">
        <v>18.73</v>
      </c>
      <c r="L219" s="20"/>
      <c r="M219" s="18"/>
      <c r="N219" s="20">
        <v>52307000</v>
      </c>
      <c r="O219" s="20">
        <v>72058000</v>
      </c>
      <c r="P219" s="20">
        <v>50652000</v>
      </c>
      <c r="Q219" s="20">
        <v>3965000</v>
      </c>
    </row>
    <row r="220" spans="1:17" ht="12" customHeight="1" thickBot="1">
      <c r="A220" s="14" t="s">
        <v>199</v>
      </c>
      <c r="B220" s="26" t="s">
        <v>159</v>
      </c>
      <c r="C220" s="16" t="s">
        <v>229</v>
      </c>
      <c r="D220" s="23" t="s">
        <v>46</v>
      </c>
      <c r="E220" s="76">
        <v>12</v>
      </c>
      <c r="F220" s="18"/>
      <c r="G220" s="20">
        <v>49057511</v>
      </c>
      <c r="H220" s="20">
        <v>1434828</v>
      </c>
      <c r="I220" s="20">
        <v>1120267</v>
      </c>
      <c r="J220" s="20">
        <v>1058720</v>
      </c>
      <c r="K220" s="20">
        <v>14.13</v>
      </c>
      <c r="L220" s="20"/>
      <c r="M220" s="18"/>
      <c r="N220" s="20">
        <v>49282429</v>
      </c>
      <c r="O220" s="20">
        <v>67943444</v>
      </c>
      <c r="P220" s="20">
        <v>47627610</v>
      </c>
      <c r="Q220" s="20">
        <v>3965099</v>
      </c>
    </row>
    <row r="221" spans="1:17" ht="12" customHeight="1" thickBot="1">
      <c r="A221" s="14" t="s">
        <v>199</v>
      </c>
      <c r="B221" s="26" t="s">
        <v>159</v>
      </c>
      <c r="C221" s="16" t="s">
        <v>230</v>
      </c>
      <c r="D221" s="32" t="s">
        <v>47</v>
      </c>
      <c r="E221" s="76">
        <v>3</v>
      </c>
      <c r="F221" s="18"/>
      <c r="G221" s="25">
        <v>9980000</v>
      </c>
      <c r="H221" s="25">
        <v>124000</v>
      </c>
      <c r="I221" s="25">
        <v>101000</v>
      </c>
      <c r="J221" s="25">
        <v>101000</v>
      </c>
      <c r="K221" s="25">
        <v>1.27</v>
      </c>
      <c r="L221" s="25"/>
      <c r="M221" s="18"/>
      <c r="N221" s="25">
        <v>54742000</v>
      </c>
      <c r="O221" s="25">
        <v>69672000</v>
      </c>
      <c r="P221" s="25">
        <v>53209000</v>
      </c>
      <c r="Q221" s="25">
        <v>3965000</v>
      </c>
    </row>
    <row r="222" spans="1:17" ht="12" customHeight="1" thickBot="1">
      <c r="A222" s="14" t="s">
        <v>199</v>
      </c>
      <c r="B222" s="26" t="s">
        <v>159</v>
      </c>
      <c r="C222" s="16" t="s">
        <v>231</v>
      </c>
      <c r="D222" s="23" t="s">
        <v>54</v>
      </c>
      <c r="E222" s="77">
        <v>6</v>
      </c>
      <c r="G222" s="20">
        <v>24423000</v>
      </c>
      <c r="H222" s="20">
        <v>482000</v>
      </c>
      <c r="I222" s="20">
        <v>389000</v>
      </c>
      <c r="J222" s="20">
        <v>389000</v>
      </c>
      <c r="K222" s="20">
        <v>4.91</v>
      </c>
      <c r="L222" s="20"/>
      <c r="M222" s="21"/>
      <c r="N222" s="20">
        <v>91485000</v>
      </c>
      <c r="O222" s="20">
        <v>112058000</v>
      </c>
      <c r="P222" s="20">
        <v>78874000</v>
      </c>
      <c r="Q222" s="25">
        <v>3965000</v>
      </c>
    </row>
    <row r="223" spans="1:17" ht="12" customHeight="1" thickBot="1">
      <c r="A223" s="14" t="s">
        <v>199</v>
      </c>
      <c r="B223" s="26" t="s">
        <v>159</v>
      </c>
      <c r="C223" s="16" t="s">
        <v>232</v>
      </c>
      <c r="D223" s="16" t="s">
        <v>49</v>
      </c>
      <c r="E223" s="77">
        <v>9</v>
      </c>
      <c r="G223" s="19">
        <v>37974000</v>
      </c>
      <c r="H223" s="19">
        <v>1655000</v>
      </c>
      <c r="I223" s="19">
        <v>1323000</v>
      </c>
      <c r="J223" s="20"/>
      <c r="K223" s="19">
        <v>16.68</v>
      </c>
      <c r="M223" s="21"/>
      <c r="N223" s="19">
        <v>93537000</v>
      </c>
      <c r="O223" s="19">
        <v>102371000</v>
      </c>
      <c r="P223" s="19">
        <v>68254000</v>
      </c>
      <c r="Q223" s="19">
        <v>3965000</v>
      </c>
    </row>
    <row r="224" spans="1:17" ht="12" customHeight="1" thickBot="1">
      <c r="A224" s="14" t="s">
        <v>199</v>
      </c>
      <c r="B224" s="26" t="s">
        <v>159</v>
      </c>
      <c r="C224" s="16" t="s">
        <v>233</v>
      </c>
      <c r="D224" s="23" t="s">
        <v>46</v>
      </c>
      <c r="E224" s="76">
        <v>12</v>
      </c>
      <c r="F224" s="18"/>
      <c r="G224" s="20">
        <v>50883780</v>
      </c>
      <c r="H224" s="20">
        <v>-2869342</v>
      </c>
      <c r="I224" s="20">
        <v>-3023852</v>
      </c>
      <c r="J224" s="25">
        <v>-3207026</v>
      </c>
      <c r="K224" s="20">
        <v>-38.130000000000003</v>
      </c>
      <c r="L224" s="20"/>
      <c r="M224" s="18"/>
      <c r="N224" s="20">
        <v>53757796</v>
      </c>
      <c r="O224" s="20">
        <v>76046576</v>
      </c>
      <c r="P224" s="20">
        <v>59683977</v>
      </c>
      <c r="Q224" s="25">
        <v>3965000</v>
      </c>
    </row>
    <row r="225" spans="1:17" ht="12" customHeight="1" thickBot="1">
      <c r="A225" s="37" t="s">
        <v>199</v>
      </c>
      <c r="B225" s="26" t="s">
        <v>159</v>
      </c>
      <c r="C225" s="16" t="s">
        <v>234</v>
      </c>
      <c r="D225" s="32" t="s">
        <v>47</v>
      </c>
      <c r="E225" s="81">
        <v>3</v>
      </c>
      <c r="F225" s="39"/>
      <c r="G225" s="29">
        <v>18270000</v>
      </c>
      <c r="H225" s="29">
        <v>804000</v>
      </c>
      <c r="I225" s="29">
        <v>643000</v>
      </c>
      <c r="J225" s="29"/>
      <c r="K225" s="29">
        <v>8.1084489281210601</v>
      </c>
      <c r="L225" s="29"/>
      <c r="M225" s="39">
        <v>0</v>
      </c>
      <c r="N225" s="29">
        <v>100709000</v>
      </c>
      <c r="O225" s="29">
        <v>120714000</v>
      </c>
      <c r="P225" s="29">
        <v>67737000</v>
      </c>
      <c r="Q225" s="29">
        <v>3965000</v>
      </c>
    </row>
    <row r="226" spans="1:17" ht="12" customHeight="1" thickBot="1">
      <c r="A226" s="22" t="s">
        <v>199</v>
      </c>
      <c r="B226" s="26" t="s">
        <v>159</v>
      </c>
      <c r="C226" s="16" t="s">
        <v>235</v>
      </c>
      <c r="D226" s="23" t="s">
        <v>46</v>
      </c>
      <c r="E226" s="78">
        <v>12</v>
      </c>
      <c r="G226" s="19">
        <v>53227891</v>
      </c>
      <c r="H226" s="19">
        <v>5469833</v>
      </c>
      <c r="I226" s="19">
        <v>4304955</v>
      </c>
      <c r="K226" s="19">
        <v>54.29</v>
      </c>
      <c r="M226" s="21"/>
      <c r="N226" s="19">
        <v>100118393</v>
      </c>
      <c r="O226" s="19">
        <v>113151714</v>
      </c>
      <c r="P226" s="19">
        <v>26318698</v>
      </c>
      <c r="Q226" s="19">
        <v>3965099</v>
      </c>
    </row>
    <row r="227" spans="1:17" ht="12" customHeight="1" thickBot="1">
      <c r="A227" s="14" t="s">
        <v>199</v>
      </c>
      <c r="B227" s="15" t="s">
        <v>72</v>
      </c>
      <c r="C227" s="16" t="s">
        <v>226</v>
      </c>
      <c r="D227" s="23" t="s">
        <v>46</v>
      </c>
      <c r="E227" s="76">
        <v>3</v>
      </c>
      <c r="F227" s="18"/>
      <c r="G227" s="19">
        <v>5224422</v>
      </c>
      <c r="H227" s="19">
        <v>618828</v>
      </c>
      <c r="I227" s="19">
        <v>420804</v>
      </c>
      <c r="K227" s="19">
        <v>13</v>
      </c>
      <c r="M227" s="18"/>
      <c r="N227" s="19">
        <v>22811736</v>
      </c>
      <c r="O227" s="19">
        <v>30393668</v>
      </c>
      <c r="P227" s="19">
        <v>17804603</v>
      </c>
      <c r="Q227" s="19">
        <v>1647125</v>
      </c>
    </row>
    <row r="228" spans="1:17" ht="12" customHeight="1" thickBot="1">
      <c r="A228" s="14" t="s">
        <v>199</v>
      </c>
      <c r="B228" s="15" t="s">
        <v>72</v>
      </c>
      <c r="C228" s="16" t="s">
        <v>227</v>
      </c>
      <c r="D228" s="23" t="s">
        <v>54</v>
      </c>
      <c r="E228" s="76">
        <v>6</v>
      </c>
      <c r="F228" s="18"/>
      <c r="G228" s="19">
        <v>10140439</v>
      </c>
      <c r="H228" s="19">
        <v>1000230</v>
      </c>
      <c r="I228" s="19">
        <v>704812</v>
      </c>
      <c r="K228" s="19">
        <v>21</v>
      </c>
      <c r="M228" s="18"/>
      <c r="N228" s="19">
        <v>23523984</v>
      </c>
      <c r="O228" s="19">
        <v>31759586</v>
      </c>
      <c r="P228" s="19">
        <v>11664375</v>
      </c>
      <c r="Q228" s="19">
        <v>1647125</v>
      </c>
    </row>
    <row r="229" spans="1:17" ht="12" customHeight="1" thickBot="1">
      <c r="A229" s="14" t="s">
        <v>199</v>
      </c>
      <c r="B229" s="15" t="s">
        <v>72</v>
      </c>
      <c r="C229" s="16" t="s">
        <v>228</v>
      </c>
      <c r="D229" s="23" t="s">
        <v>49</v>
      </c>
      <c r="E229" s="76">
        <v>9</v>
      </c>
      <c r="F229" s="18"/>
      <c r="G229" s="19">
        <v>16460802</v>
      </c>
      <c r="H229" s="19">
        <v>3290690</v>
      </c>
      <c r="I229" s="19">
        <v>2404787</v>
      </c>
      <c r="J229" s="19">
        <v>1710016</v>
      </c>
      <c r="K229" s="19">
        <v>52</v>
      </c>
      <c r="M229" s="18"/>
      <c r="N229" s="19">
        <v>24039665</v>
      </c>
      <c r="O229" s="19">
        <v>32352574</v>
      </c>
      <c r="P229" s="19">
        <v>19297861</v>
      </c>
      <c r="Q229" s="19">
        <v>1647125</v>
      </c>
    </row>
    <row r="230" spans="1:17" ht="12" customHeight="1" thickBot="1">
      <c r="A230" s="14" t="s">
        <v>199</v>
      </c>
      <c r="B230" s="15" t="s">
        <v>72</v>
      </c>
      <c r="C230" s="16" t="s">
        <v>229</v>
      </c>
      <c r="D230" s="23" t="s">
        <v>46</v>
      </c>
      <c r="E230" s="76">
        <v>12</v>
      </c>
      <c r="F230" s="18"/>
      <c r="G230" s="19">
        <v>20649295</v>
      </c>
      <c r="H230" s="19">
        <v>2815554</v>
      </c>
      <c r="I230" s="19">
        <v>1946490</v>
      </c>
      <c r="J230" s="19">
        <v>1946490</v>
      </c>
      <c r="K230" s="19">
        <v>59</v>
      </c>
      <c r="L230" s="19">
        <v>25</v>
      </c>
      <c r="M230" s="18"/>
      <c r="N230" s="19">
        <v>22679843</v>
      </c>
      <c r="O230" s="19">
        <v>30171590</v>
      </c>
      <c r="P230" s="19">
        <v>18003331</v>
      </c>
      <c r="Q230" s="19">
        <v>1647125</v>
      </c>
    </row>
    <row r="231" spans="1:17" ht="12" customHeight="1" thickBot="1">
      <c r="A231" s="14" t="s">
        <v>199</v>
      </c>
      <c r="B231" s="15" t="s">
        <v>72</v>
      </c>
      <c r="C231" s="16" t="s">
        <v>230</v>
      </c>
      <c r="D231" s="16" t="s">
        <v>47</v>
      </c>
      <c r="E231" s="76">
        <v>3</v>
      </c>
      <c r="F231" s="18"/>
      <c r="G231" s="19">
        <v>6873787</v>
      </c>
      <c r="H231" s="19">
        <v>-1283281</v>
      </c>
      <c r="I231" s="20">
        <v>-1657281</v>
      </c>
      <c r="K231" s="19">
        <v>-50</v>
      </c>
      <c r="M231" s="18"/>
      <c r="N231" s="19">
        <v>26149622</v>
      </c>
      <c r="O231" s="19">
        <v>34123989</v>
      </c>
      <c r="P231" s="19">
        <v>21783826</v>
      </c>
      <c r="Q231" s="19">
        <v>1647125</v>
      </c>
    </row>
    <row r="232" spans="1:17" ht="12" customHeight="1" thickBot="1">
      <c r="A232" s="14" t="s">
        <v>199</v>
      </c>
      <c r="B232" s="15" t="s">
        <v>72</v>
      </c>
      <c r="C232" s="16" t="s">
        <v>231</v>
      </c>
      <c r="D232" s="16" t="s">
        <v>54</v>
      </c>
      <c r="E232" s="77">
        <v>6</v>
      </c>
      <c r="G232" s="19">
        <v>13498847</v>
      </c>
      <c r="H232" s="19">
        <v>-1499710</v>
      </c>
      <c r="I232" s="19">
        <v>-1873710</v>
      </c>
      <c r="K232" s="19">
        <v>-57</v>
      </c>
      <c r="M232" s="21"/>
      <c r="N232" s="19">
        <v>26879686</v>
      </c>
      <c r="O232" s="19">
        <v>35245998</v>
      </c>
      <c r="P232" s="20">
        <v>24275304</v>
      </c>
      <c r="Q232" s="19">
        <v>1647125</v>
      </c>
    </row>
    <row r="233" spans="1:17" ht="12" customHeight="1" thickBot="1">
      <c r="A233" s="14" t="s">
        <v>199</v>
      </c>
      <c r="B233" s="15" t="s">
        <v>72</v>
      </c>
      <c r="C233" s="16" t="s">
        <v>232</v>
      </c>
      <c r="D233" s="16" t="s">
        <v>49</v>
      </c>
      <c r="E233" s="77">
        <v>9</v>
      </c>
      <c r="G233" s="19">
        <v>22739334</v>
      </c>
      <c r="H233" s="19">
        <v>520582</v>
      </c>
      <c r="I233" s="19">
        <v>-436793</v>
      </c>
      <c r="J233" s="19">
        <v>-436793</v>
      </c>
      <c r="K233" s="19">
        <v>13</v>
      </c>
      <c r="M233" s="21"/>
      <c r="N233" s="19">
        <v>30960034</v>
      </c>
      <c r="O233" s="19">
        <v>38213839</v>
      </c>
      <c r="P233" s="19">
        <v>25806228</v>
      </c>
      <c r="Q233" s="19">
        <v>1647125</v>
      </c>
    </row>
    <row r="234" spans="1:17" ht="12" customHeight="1" thickBot="1">
      <c r="A234" s="14" t="s">
        <v>199</v>
      </c>
      <c r="B234" s="15" t="s">
        <v>72</v>
      </c>
      <c r="C234" s="16" t="s">
        <v>233</v>
      </c>
      <c r="D234" s="16" t="s">
        <v>46</v>
      </c>
      <c r="E234" s="76">
        <v>12</v>
      </c>
      <c r="F234" s="18"/>
      <c r="G234" s="19">
        <v>23269364</v>
      </c>
      <c r="H234" s="19">
        <v>3656826</v>
      </c>
      <c r="I234" s="19">
        <v>2652748</v>
      </c>
      <c r="J234" s="19">
        <v>2652748</v>
      </c>
      <c r="K234" s="19">
        <v>81</v>
      </c>
      <c r="L234" s="19">
        <v>32</v>
      </c>
      <c r="M234" s="18"/>
      <c r="N234" s="19">
        <v>25216244</v>
      </c>
      <c r="O234" s="19">
        <v>33482106</v>
      </c>
      <c r="P234" s="19">
        <v>19484715</v>
      </c>
      <c r="Q234" s="19">
        <v>1647125</v>
      </c>
    </row>
    <row r="235" spans="1:17" ht="12" customHeight="1" thickBot="1">
      <c r="A235" s="22" t="s">
        <v>199</v>
      </c>
      <c r="B235" s="13" t="s">
        <v>72</v>
      </c>
      <c r="C235" s="16" t="s">
        <v>234</v>
      </c>
      <c r="D235" s="23" t="s">
        <v>47</v>
      </c>
      <c r="E235" s="78">
        <v>3</v>
      </c>
      <c r="G235" s="19">
        <v>9435371</v>
      </c>
      <c r="H235" s="19">
        <v>1498779</v>
      </c>
      <c r="I235" s="19">
        <v>1361165</v>
      </c>
      <c r="J235" s="19">
        <v>1361165</v>
      </c>
      <c r="K235" s="19">
        <v>41</v>
      </c>
      <c r="M235" s="21"/>
      <c r="N235" s="19">
        <v>32842821</v>
      </c>
      <c r="O235" s="19">
        <v>45389966</v>
      </c>
      <c r="P235" s="19">
        <v>30150042</v>
      </c>
      <c r="Q235" s="19">
        <v>1647125</v>
      </c>
    </row>
    <row r="236" spans="1:17" ht="12" customHeight="1" thickBot="1">
      <c r="A236" s="35" t="s">
        <v>199</v>
      </c>
      <c r="B236" s="13" t="s">
        <v>72</v>
      </c>
      <c r="C236" s="16" t="s">
        <v>235</v>
      </c>
      <c r="D236" s="23" t="s">
        <v>46</v>
      </c>
      <c r="E236" s="78">
        <v>12</v>
      </c>
      <c r="G236" s="19">
        <v>32711218</v>
      </c>
      <c r="H236" s="19">
        <v>2891749</v>
      </c>
      <c r="I236" s="19">
        <v>1034357</v>
      </c>
      <c r="J236" s="19">
        <v>1034357</v>
      </c>
      <c r="K236" s="19">
        <v>31</v>
      </c>
      <c r="M236" s="21"/>
      <c r="N236" s="19">
        <v>31748068</v>
      </c>
      <c r="O236" s="19">
        <v>44962735</v>
      </c>
      <c r="P236" s="19">
        <v>31083975</v>
      </c>
      <c r="Q236" s="19">
        <v>1647125</v>
      </c>
    </row>
    <row r="237" spans="1:17" ht="12" customHeight="1" thickBot="1">
      <c r="A237" s="14" t="s">
        <v>199</v>
      </c>
      <c r="B237" s="15" t="s">
        <v>19</v>
      </c>
      <c r="C237" s="16" t="s">
        <v>226</v>
      </c>
      <c r="D237" s="53" t="s">
        <v>46</v>
      </c>
      <c r="E237" s="76">
        <v>3</v>
      </c>
      <c r="F237" s="18"/>
      <c r="G237" s="19">
        <v>155569.43599999999</v>
      </c>
      <c r="H237" s="19">
        <v>11284.398999999999</v>
      </c>
      <c r="I237" s="19">
        <v>10135.665999999999</v>
      </c>
      <c r="J237" s="19">
        <v>10135.665999999999</v>
      </c>
      <c r="K237" s="19">
        <v>3.75</v>
      </c>
      <c r="M237" s="18"/>
      <c r="N237" s="19">
        <v>279591.44400000002</v>
      </c>
      <c r="O237" s="19">
        <v>345037.12699999998</v>
      </c>
      <c r="P237" s="19">
        <v>112953.52</v>
      </c>
      <c r="Q237" s="19">
        <v>135000</v>
      </c>
    </row>
    <row r="238" spans="1:17" ht="12" customHeight="1" thickBot="1">
      <c r="A238" s="14" t="s">
        <v>199</v>
      </c>
      <c r="B238" s="15" t="s">
        <v>19</v>
      </c>
      <c r="C238" s="16" t="s">
        <v>227</v>
      </c>
      <c r="D238" s="53" t="s">
        <v>47</v>
      </c>
      <c r="E238" s="76">
        <v>6</v>
      </c>
      <c r="F238" s="18"/>
      <c r="G238" s="19">
        <v>485553.38099999999</v>
      </c>
      <c r="H238" s="19">
        <v>35364.434000000001</v>
      </c>
      <c r="I238" s="19">
        <v>32164.962</v>
      </c>
      <c r="J238" s="19">
        <v>32164.962</v>
      </c>
      <c r="K238" s="19">
        <v>11.91</v>
      </c>
      <c r="M238" s="18"/>
      <c r="N238" s="19">
        <v>293294.35600000003</v>
      </c>
      <c r="O238" s="19">
        <v>422049.93699999998</v>
      </c>
      <c r="P238" s="19">
        <v>167937.033</v>
      </c>
      <c r="Q238" s="19">
        <v>135000</v>
      </c>
    </row>
    <row r="239" spans="1:17" ht="12" customHeight="1" thickBot="1">
      <c r="A239" s="14" t="s">
        <v>199</v>
      </c>
      <c r="B239" s="15" t="s">
        <v>19</v>
      </c>
      <c r="C239" s="16" t="s">
        <v>228</v>
      </c>
      <c r="D239" s="53" t="s">
        <v>54</v>
      </c>
      <c r="E239" s="76">
        <v>9</v>
      </c>
      <c r="F239" s="18"/>
      <c r="G239" s="19">
        <v>753206.89</v>
      </c>
      <c r="H239" s="19">
        <v>51075.875</v>
      </c>
      <c r="I239" s="19">
        <v>47191.432999999997</v>
      </c>
      <c r="J239" s="19">
        <v>47191.432999999997</v>
      </c>
      <c r="K239" s="19">
        <v>15.89</v>
      </c>
      <c r="M239" s="18"/>
      <c r="N239" s="19">
        <v>298797.359</v>
      </c>
      <c r="O239" s="19">
        <v>404428.34299999999</v>
      </c>
      <c r="P239" s="19">
        <v>135288.96799999999</v>
      </c>
      <c r="Q239" s="19">
        <v>148500</v>
      </c>
    </row>
    <row r="240" spans="1:17" ht="12" customHeight="1" thickBot="1">
      <c r="A240" s="14" t="s">
        <v>199</v>
      </c>
      <c r="B240" s="15" t="s">
        <v>19</v>
      </c>
      <c r="C240" s="16" t="s">
        <v>229</v>
      </c>
      <c r="D240" s="53" t="s">
        <v>49</v>
      </c>
      <c r="E240" s="76">
        <v>12</v>
      </c>
      <c r="F240" s="18"/>
      <c r="G240" s="19">
        <v>1009806.763</v>
      </c>
      <c r="H240" s="19">
        <v>65276.33</v>
      </c>
      <c r="I240" s="19">
        <v>60337.718000000001</v>
      </c>
      <c r="J240" s="19">
        <v>49269.909</v>
      </c>
      <c r="K240" s="19">
        <v>16.59</v>
      </c>
      <c r="L240" s="19">
        <v>5</v>
      </c>
      <c r="M240" s="18"/>
      <c r="N240" s="19">
        <v>266505.592</v>
      </c>
      <c r="O240" s="19">
        <v>420149.79100000003</v>
      </c>
      <c r="P240" s="19">
        <v>159694.93299999999</v>
      </c>
      <c r="Q240" s="19">
        <v>148500</v>
      </c>
    </row>
    <row r="241" spans="1:17" ht="12" customHeight="1" thickBot="1">
      <c r="A241" s="14" t="s">
        <v>199</v>
      </c>
      <c r="B241" s="15" t="s">
        <v>19</v>
      </c>
      <c r="C241" s="16" t="s">
        <v>230</v>
      </c>
      <c r="D241" s="53" t="s">
        <v>46</v>
      </c>
      <c r="E241" s="76">
        <v>3</v>
      </c>
      <c r="F241" s="18"/>
      <c r="G241" s="19">
        <v>246687.25700000001</v>
      </c>
      <c r="H241" s="19">
        <v>15769.384</v>
      </c>
      <c r="I241" s="19">
        <v>13039.993</v>
      </c>
      <c r="J241" s="19">
        <v>13039.993</v>
      </c>
      <c r="K241" s="19">
        <v>4.3899999999999997</v>
      </c>
      <c r="M241" s="18"/>
      <c r="N241" s="19">
        <v>259142.16399999999</v>
      </c>
      <c r="O241" s="19">
        <v>429506.609</v>
      </c>
      <c r="P241" s="19">
        <v>156017.25700000001</v>
      </c>
      <c r="Q241" s="19">
        <v>148500</v>
      </c>
    </row>
    <row r="242" spans="1:17" ht="12" customHeight="1" thickBot="1">
      <c r="A242" s="14" t="s">
        <v>199</v>
      </c>
      <c r="B242" s="15" t="s">
        <v>19</v>
      </c>
      <c r="C242" s="16" t="s">
        <v>231</v>
      </c>
      <c r="D242" s="53" t="s">
        <v>47</v>
      </c>
      <c r="E242" s="77">
        <v>6</v>
      </c>
      <c r="G242" s="19">
        <v>554697.99699999997</v>
      </c>
      <c r="H242" s="19">
        <v>42565.733999999997</v>
      </c>
      <c r="I242" s="19">
        <v>35817.593999999997</v>
      </c>
      <c r="J242" s="19">
        <v>35817.593999999997</v>
      </c>
      <c r="K242" s="19">
        <v>12.06</v>
      </c>
      <c r="M242" s="21"/>
      <c r="N242" s="19">
        <v>301634.91800000001</v>
      </c>
      <c r="O242" s="19">
        <v>431569.89500000002</v>
      </c>
      <c r="P242" s="19">
        <v>135309.592</v>
      </c>
      <c r="Q242" s="19">
        <v>148500</v>
      </c>
    </row>
    <row r="243" spans="1:17" ht="12" customHeight="1" thickBot="1">
      <c r="A243" s="14" t="s">
        <v>199</v>
      </c>
      <c r="B243" s="15" t="s">
        <v>19</v>
      </c>
      <c r="C243" s="16" t="s">
        <v>232</v>
      </c>
      <c r="D243" s="53" t="s">
        <v>48</v>
      </c>
      <c r="E243" s="77">
        <v>9</v>
      </c>
      <c r="G243" s="19">
        <v>847397.70400000003</v>
      </c>
      <c r="H243" s="19">
        <v>61110.788999999997</v>
      </c>
      <c r="I243" s="19">
        <v>51168.408000000003</v>
      </c>
      <c r="J243" s="19">
        <v>51168.408000000003</v>
      </c>
      <c r="K243" s="19">
        <v>15.66</v>
      </c>
      <c r="M243" s="21"/>
      <c r="N243" s="19">
        <v>367910.32</v>
      </c>
      <c r="O243" s="19">
        <v>463641.05599999998</v>
      </c>
      <c r="P243" s="19">
        <v>152029.93900000001</v>
      </c>
      <c r="Q243" s="19">
        <v>163350</v>
      </c>
    </row>
    <row r="244" spans="1:17" ht="12" customHeight="1" thickBot="1">
      <c r="A244" s="14" t="s">
        <v>199</v>
      </c>
      <c r="B244" s="15" t="s">
        <v>19</v>
      </c>
      <c r="C244" s="16" t="s">
        <v>233</v>
      </c>
      <c r="D244" s="16" t="s">
        <v>49</v>
      </c>
      <c r="E244" s="76">
        <v>12</v>
      </c>
      <c r="F244" s="18"/>
      <c r="G244" s="19">
        <v>1093805.2879999999</v>
      </c>
      <c r="H244" s="19">
        <v>70181.03</v>
      </c>
      <c r="I244" s="19">
        <v>57848.754000000001</v>
      </c>
      <c r="J244" s="19">
        <v>55932.163</v>
      </c>
      <c r="K244" s="19">
        <v>17.12</v>
      </c>
      <c r="L244" s="19">
        <v>3</v>
      </c>
      <c r="M244" s="18"/>
      <c r="N244" s="19">
        <v>318804.87599999999</v>
      </c>
      <c r="O244" s="19">
        <v>475140.93199999997</v>
      </c>
      <c r="P244" s="19">
        <v>173607.435</v>
      </c>
      <c r="Q244" s="19">
        <v>163350</v>
      </c>
    </row>
    <row r="245" spans="1:17" s="1" customFormat="1" ht="12" customHeight="1" thickBot="1">
      <c r="A245" s="22" t="s">
        <v>199</v>
      </c>
      <c r="B245" s="15" t="s">
        <v>19</v>
      </c>
      <c r="C245" s="16" t="s">
        <v>236</v>
      </c>
      <c r="D245" s="23" t="s">
        <v>47</v>
      </c>
      <c r="E245" s="78">
        <v>6</v>
      </c>
      <c r="F245" s="21"/>
      <c r="G245" s="19">
        <v>470811.90399999998</v>
      </c>
      <c r="H245" s="19">
        <v>18544.900000000001</v>
      </c>
      <c r="I245" s="19">
        <v>14278.642</v>
      </c>
      <c r="J245" s="19">
        <v>14278.642</v>
      </c>
      <c r="K245" s="19">
        <v>4.37</v>
      </c>
      <c r="L245" s="19"/>
      <c r="M245" s="21"/>
      <c r="N245" s="19">
        <v>326131.15700000001</v>
      </c>
      <c r="O245" s="19">
        <v>496593.89799999999</v>
      </c>
      <c r="P245" s="19">
        <v>176458.769</v>
      </c>
      <c r="Q245" s="19">
        <v>163350</v>
      </c>
    </row>
    <row r="246" spans="1:17" s="1" customFormat="1" ht="12" customHeight="1" thickBot="1">
      <c r="A246" s="14" t="s">
        <v>199</v>
      </c>
      <c r="B246" s="15" t="s">
        <v>26</v>
      </c>
      <c r="C246" s="16" t="s">
        <v>226</v>
      </c>
      <c r="D246" s="53" t="s">
        <v>46</v>
      </c>
      <c r="E246" s="76">
        <v>3</v>
      </c>
      <c r="F246" s="18"/>
      <c r="G246" s="19">
        <v>2873285</v>
      </c>
      <c r="H246" s="19">
        <v>695909</v>
      </c>
      <c r="I246" s="19">
        <v>473218</v>
      </c>
      <c r="J246" s="19">
        <v>473218</v>
      </c>
      <c r="K246" s="19">
        <v>71</v>
      </c>
      <c r="L246" s="19"/>
      <c r="M246" s="18"/>
      <c r="N246" s="19">
        <v>7342947</v>
      </c>
      <c r="O246" s="19">
        <v>13524087</v>
      </c>
      <c r="P246" s="19">
        <v>6743562</v>
      </c>
      <c r="Q246" s="19">
        <v>1324719</v>
      </c>
    </row>
    <row r="247" spans="1:17" s="1" customFormat="1" ht="12" customHeight="1" thickBot="1">
      <c r="A247" s="14" t="s">
        <v>199</v>
      </c>
      <c r="B247" s="15" t="s">
        <v>26</v>
      </c>
      <c r="C247" s="16" t="s">
        <v>227</v>
      </c>
      <c r="D247" s="53" t="s">
        <v>47</v>
      </c>
      <c r="E247" s="76">
        <v>6</v>
      </c>
      <c r="F247" s="18"/>
      <c r="G247" s="19">
        <v>6605763</v>
      </c>
      <c r="H247" s="19">
        <v>1518103</v>
      </c>
      <c r="I247" s="19">
        <v>1032311</v>
      </c>
      <c r="J247" s="19">
        <v>1032311</v>
      </c>
      <c r="K247" s="19">
        <v>78</v>
      </c>
      <c r="L247" s="19"/>
      <c r="M247" s="18"/>
      <c r="N247" s="19">
        <v>6840800</v>
      </c>
      <c r="O247" s="19">
        <v>16242984</v>
      </c>
      <c r="P247" s="19">
        <v>10228087</v>
      </c>
      <c r="Q247" s="19">
        <v>1324719</v>
      </c>
    </row>
    <row r="248" spans="1:17" s="1" customFormat="1" ht="12" customHeight="1" thickBot="1">
      <c r="A248" s="14" t="s">
        <v>199</v>
      </c>
      <c r="B248" s="15" t="s">
        <v>26</v>
      </c>
      <c r="C248" s="16" t="s">
        <v>228</v>
      </c>
      <c r="D248" s="53" t="s">
        <v>54</v>
      </c>
      <c r="E248" s="76">
        <v>9</v>
      </c>
      <c r="F248" s="18"/>
      <c r="G248" s="19">
        <v>10192301</v>
      </c>
      <c r="H248" s="19">
        <v>2380031</v>
      </c>
      <c r="I248" s="19">
        <v>1618421</v>
      </c>
      <c r="J248" s="19">
        <v>1618421</v>
      </c>
      <c r="K248" s="19">
        <v>81</v>
      </c>
      <c r="L248" s="19"/>
      <c r="M248" s="18"/>
      <c r="N248" s="19">
        <v>7061667</v>
      </c>
      <c r="O248" s="19">
        <v>16650482</v>
      </c>
      <c r="P248" s="19">
        <v>10049474</v>
      </c>
      <c r="Q248" s="19">
        <v>1324719</v>
      </c>
    </row>
    <row r="249" spans="1:17" s="1" customFormat="1" ht="12" customHeight="1" thickBot="1">
      <c r="A249" s="14" t="s">
        <v>199</v>
      </c>
      <c r="B249" s="15" t="s">
        <v>26</v>
      </c>
      <c r="C249" s="16" t="s">
        <v>229</v>
      </c>
      <c r="D249" s="53" t="s">
        <v>49</v>
      </c>
      <c r="E249" s="76">
        <v>12</v>
      </c>
      <c r="F249" s="18"/>
      <c r="G249" s="19">
        <v>16178197</v>
      </c>
      <c r="H249" s="19">
        <v>3017564</v>
      </c>
      <c r="I249" s="19">
        <v>2105646</v>
      </c>
      <c r="J249" s="19">
        <v>2105646</v>
      </c>
      <c r="K249" s="19">
        <v>79</v>
      </c>
      <c r="L249" s="19">
        <v>55</v>
      </c>
      <c r="M249" s="18"/>
      <c r="N249" s="19">
        <v>6759039</v>
      </c>
      <c r="O249" s="19">
        <v>16294826</v>
      </c>
      <c r="P249" s="19">
        <v>9206593</v>
      </c>
      <c r="Q249" s="19">
        <v>1324719</v>
      </c>
    </row>
    <row r="250" spans="1:17" s="1" customFormat="1" ht="12" customHeight="1" thickBot="1">
      <c r="A250" s="14" t="s">
        <v>199</v>
      </c>
      <c r="B250" s="15" t="s">
        <v>26</v>
      </c>
      <c r="C250" s="16" t="s">
        <v>230</v>
      </c>
      <c r="D250" s="53" t="s">
        <v>46</v>
      </c>
      <c r="E250" s="76">
        <v>3</v>
      </c>
      <c r="F250" s="18"/>
      <c r="G250" s="25">
        <v>4460802</v>
      </c>
      <c r="H250" s="25">
        <v>953262</v>
      </c>
      <c r="I250" s="25">
        <v>648218</v>
      </c>
      <c r="J250" s="25">
        <v>648218</v>
      </c>
      <c r="K250" s="25">
        <v>98</v>
      </c>
      <c r="L250" s="19"/>
      <c r="M250" s="18"/>
      <c r="N250" s="19">
        <v>6703272</v>
      </c>
      <c r="O250" s="19">
        <v>16856921</v>
      </c>
      <c r="P250" s="19">
        <v>9120471</v>
      </c>
      <c r="Q250" s="19">
        <v>1324719</v>
      </c>
    </row>
    <row r="251" spans="1:17" s="1" customFormat="1" ht="12" customHeight="1" thickBot="1">
      <c r="A251" s="14" t="s">
        <v>199</v>
      </c>
      <c r="B251" s="15" t="s">
        <v>26</v>
      </c>
      <c r="C251" s="16" t="s">
        <v>231</v>
      </c>
      <c r="D251" s="53" t="s">
        <v>47</v>
      </c>
      <c r="E251" s="77">
        <v>6</v>
      </c>
      <c r="F251" s="21"/>
      <c r="G251" s="19">
        <v>8589786</v>
      </c>
      <c r="H251" s="19">
        <v>1873348</v>
      </c>
      <c r="I251" s="19">
        <v>1273877</v>
      </c>
      <c r="J251" s="19">
        <v>1273877</v>
      </c>
      <c r="K251" s="19">
        <v>96</v>
      </c>
      <c r="L251" s="19"/>
      <c r="M251" s="21"/>
      <c r="N251" s="19">
        <v>6641777</v>
      </c>
      <c r="O251" s="19">
        <v>19242770</v>
      </c>
      <c r="P251" s="19">
        <v>12337851</v>
      </c>
      <c r="Q251" s="19">
        <v>1324719</v>
      </c>
    </row>
    <row r="252" spans="1:17" s="1" customFormat="1" ht="12" customHeight="1" thickBot="1">
      <c r="A252" s="14" t="s">
        <v>199</v>
      </c>
      <c r="B252" s="15" t="s">
        <v>26</v>
      </c>
      <c r="C252" s="16" t="s">
        <v>232</v>
      </c>
      <c r="D252" s="53" t="s">
        <v>48</v>
      </c>
      <c r="E252" s="77">
        <v>9</v>
      </c>
      <c r="F252" s="21"/>
      <c r="G252" s="19">
        <v>12794855</v>
      </c>
      <c r="H252" s="19">
        <v>2592772</v>
      </c>
      <c r="I252" s="19">
        <v>1763085</v>
      </c>
      <c r="J252" s="19">
        <v>1763085</v>
      </c>
      <c r="K252" s="19">
        <v>89</v>
      </c>
      <c r="L252" s="19"/>
      <c r="M252" s="21"/>
      <c r="N252" s="19">
        <v>6377140</v>
      </c>
      <c r="O252" s="19">
        <v>25138578</v>
      </c>
      <c r="P252" s="19">
        <v>17744451</v>
      </c>
      <c r="Q252" s="19">
        <v>1324719</v>
      </c>
    </row>
    <row r="253" spans="1:17" s="1" customFormat="1" ht="12" customHeight="1" thickBot="1">
      <c r="A253" s="14" t="s">
        <v>199</v>
      </c>
      <c r="B253" s="15" t="s">
        <v>26</v>
      </c>
      <c r="C253" s="16" t="s">
        <v>233</v>
      </c>
      <c r="D253" s="16" t="s">
        <v>49</v>
      </c>
      <c r="E253" s="76">
        <v>12</v>
      </c>
      <c r="F253" s="18"/>
      <c r="G253" s="19">
        <v>18291792</v>
      </c>
      <c r="H253" s="19">
        <v>3516331</v>
      </c>
      <c r="I253" s="19">
        <v>2415183</v>
      </c>
      <c r="J253" s="19">
        <v>2415183</v>
      </c>
      <c r="K253" s="19">
        <v>91</v>
      </c>
      <c r="L253" s="19">
        <v>70</v>
      </c>
      <c r="M253" s="18"/>
      <c r="N253" s="19">
        <v>6346688</v>
      </c>
      <c r="O253" s="19">
        <v>24603267</v>
      </c>
      <c r="P253" s="19">
        <v>16557041</v>
      </c>
      <c r="Q253" s="19">
        <v>1324719</v>
      </c>
    </row>
    <row r="254" spans="1:17" s="1" customFormat="1" ht="12" customHeight="1" thickBot="1">
      <c r="A254" s="14" t="s">
        <v>199</v>
      </c>
      <c r="B254" s="15" t="s">
        <v>26</v>
      </c>
      <c r="C254" s="16" t="s">
        <v>234</v>
      </c>
      <c r="D254" s="23" t="s">
        <v>46</v>
      </c>
      <c r="E254" s="76">
        <v>3</v>
      </c>
      <c r="F254" s="18"/>
      <c r="G254" s="19">
        <v>6461172</v>
      </c>
      <c r="H254" s="19">
        <v>1173201</v>
      </c>
      <c r="I254" s="19">
        <v>797777</v>
      </c>
      <c r="J254" s="19">
        <v>797777</v>
      </c>
      <c r="K254" s="19">
        <v>120</v>
      </c>
      <c r="L254" s="19"/>
      <c r="M254" s="18"/>
      <c r="N254" s="19">
        <v>7719655</v>
      </c>
      <c r="O254" s="19">
        <v>25015027</v>
      </c>
      <c r="P254" s="19">
        <v>16171024</v>
      </c>
      <c r="Q254" s="19">
        <v>1324719</v>
      </c>
    </row>
    <row r="255" spans="1:17" s="1" customFormat="1" ht="12" customHeight="1" thickBot="1">
      <c r="A255" s="22" t="s">
        <v>199</v>
      </c>
      <c r="B255" s="15" t="s">
        <v>26</v>
      </c>
      <c r="C255" s="16" t="s">
        <v>236</v>
      </c>
      <c r="D255" s="23" t="s">
        <v>47</v>
      </c>
      <c r="E255" s="78">
        <v>6</v>
      </c>
      <c r="F255" s="21"/>
      <c r="G255" s="19">
        <v>12723221</v>
      </c>
      <c r="H255" s="19">
        <v>2879751</v>
      </c>
      <c r="I255" s="19">
        <v>1958231</v>
      </c>
      <c r="J255" s="19">
        <v>1958231</v>
      </c>
      <c r="K255" s="19">
        <v>148</v>
      </c>
      <c r="L255" s="19"/>
      <c r="M255" s="21"/>
      <c r="N255" s="19">
        <v>8251434</v>
      </c>
      <c r="O255" s="19">
        <v>24217472</v>
      </c>
      <c r="P255" s="19">
        <v>16067622</v>
      </c>
      <c r="Q255" s="19">
        <v>1324719</v>
      </c>
    </row>
    <row r="256" spans="1:17" s="1" customFormat="1" ht="12" customHeight="1" thickBot="1">
      <c r="A256" s="14" t="s">
        <v>199</v>
      </c>
      <c r="B256" s="15" t="s">
        <v>29</v>
      </c>
      <c r="C256" s="16" t="s">
        <v>226</v>
      </c>
      <c r="D256" s="53" t="s">
        <v>46</v>
      </c>
      <c r="E256" s="76">
        <v>3</v>
      </c>
      <c r="F256" s="18"/>
      <c r="G256" s="19">
        <v>27556355</v>
      </c>
      <c r="H256" s="19">
        <v>3487002</v>
      </c>
      <c r="I256" s="19">
        <v>2954308</v>
      </c>
      <c r="J256" s="19"/>
      <c r="K256" s="19">
        <v>372.70997759431583</v>
      </c>
      <c r="L256" s="19"/>
      <c r="M256" s="18"/>
      <c r="N256" s="19">
        <v>66417307</v>
      </c>
      <c r="O256" s="19">
        <v>110502840</v>
      </c>
      <c r="P256" s="19">
        <v>72673188</v>
      </c>
      <c r="Q256" s="19">
        <v>396328</v>
      </c>
    </row>
    <row r="257" spans="1:17" s="1" customFormat="1" ht="12" customHeight="1" thickBot="1">
      <c r="A257" s="14" t="s">
        <v>199</v>
      </c>
      <c r="B257" s="15" t="s">
        <v>29</v>
      </c>
      <c r="C257" s="16" t="s">
        <v>227</v>
      </c>
      <c r="D257" s="53" t="s">
        <v>53</v>
      </c>
      <c r="E257" s="76">
        <v>6</v>
      </c>
      <c r="F257" s="18"/>
      <c r="G257" s="19">
        <v>65924104</v>
      </c>
      <c r="H257" s="19">
        <v>10606610</v>
      </c>
      <c r="I257" s="19">
        <v>8887192</v>
      </c>
      <c r="J257" s="19"/>
      <c r="K257" s="19">
        <v>1121.191538321794</v>
      </c>
      <c r="L257" s="19"/>
      <c r="M257" s="18"/>
      <c r="N257" s="19">
        <v>66715055</v>
      </c>
      <c r="O257" s="19">
        <v>112981761</v>
      </c>
      <c r="P257" s="19">
        <v>82090709</v>
      </c>
      <c r="Q257" s="19">
        <v>396328</v>
      </c>
    </row>
    <row r="258" spans="1:17" s="1" customFormat="1" ht="12" customHeight="1" thickBot="1">
      <c r="A258" s="14" t="s">
        <v>199</v>
      </c>
      <c r="B258" s="15" t="s">
        <v>29</v>
      </c>
      <c r="C258" s="16" t="s">
        <v>228</v>
      </c>
      <c r="D258" s="53" t="s">
        <v>54</v>
      </c>
      <c r="E258" s="76">
        <v>9</v>
      </c>
      <c r="F258" s="18"/>
      <c r="G258" s="19">
        <v>107985974</v>
      </c>
      <c r="H258" s="19">
        <v>20813983</v>
      </c>
      <c r="I258" s="19">
        <v>17236757</v>
      </c>
      <c r="J258" s="19"/>
      <c r="K258" s="19">
        <v>2174.5570587997822</v>
      </c>
      <c r="L258" s="19"/>
      <c r="M258" s="18"/>
      <c r="N258" s="19">
        <v>67520664</v>
      </c>
      <c r="O258" s="19">
        <v>121382196</v>
      </c>
      <c r="P258" s="19">
        <v>81153522</v>
      </c>
      <c r="Q258" s="19">
        <v>396328</v>
      </c>
    </row>
    <row r="259" spans="1:17" s="1" customFormat="1" ht="12" customHeight="1" thickBot="1">
      <c r="A259" s="14" t="s">
        <v>199</v>
      </c>
      <c r="B259" s="15" t="s">
        <v>29</v>
      </c>
      <c r="C259" s="16" t="s">
        <v>229</v>
      </c>
      <c r="D259" s="53" t="s">
        <v>49</v>
      </c>
      <c r="E259" s="76">
        <v>12</v>
      </c>
      <c r="F259" s="18"/>
      <c r="G259" s="19">
        <v>151271526</v>
      </c>
      <c r="H259" s="19">
        <v>29322477</v>
      </c>
      <c r="I259" s="19">
        <v>23736777</v>
      </c>
      <c r="J259" s="19">
        <v>23736777</v>
      </c>
      <c r="K259" s="19">
        <v>2994.5874376778829</v>
      </c>
      <c r="L259" s="19">
        <v>27.5</v>
      </c>
      <c r="M259" s="18"/>
      <c r="N259" s="19">
        <v>69148171</v>
      </c>
      <c r="O259" s="19">
        <v>119215053</v>
      </c>
      <c r="P259" s="19">
        <v>81207979</v>
      </c>
      <c r="Q259" s="19">
        <v>396328</v>
      </c>
    </row>
    <row r="260" spans="1:17" s="1" customFormat="1" ht="12" customHeight="1" thickBot="1">
      <c r="A260" s="14" t="s">
        <v>199</v>
      </c>
      <c r="B260" s="15" t="s">
        <v>29</v>
      </c>
      <c r="C260" s="16" t="s">
        <v>230</v>
      </c>
      <c r="D260" s="53" t="s">
        <v>46</v>
      </c>
      <c r="E260" s="76">
        <v>3</v>
      </c>
      <c r="F260" s="18"/>
      <c r="G260" s="25">
        <v>36130866</v>
      </c>
      <c r="H260" s="25">
        <v>8725411</v>
      </c>
      <c r="I260" s="25">
        <v>6681389</v>
      </c>
      <c r="J260" s="25">
        <v>6681389</v>
      </c>
      <c r="K260" s="25">
        <v>842.91155305706388</v>
      </c>
      <c r="L260" s="19"/>
      <c r="M260" s="18"/>
      <c r="N260" s="19">
        <v>67799665</v>
      </c>
      <c r="O260" s="19">
        <v>130128746</v>
      </c>
      <c r="P260" s="19">
        <v>85324379</v>
      </c>
      <c r="Q260" s="19">
        <v>396328</v>
      </c>
    </row>
    <row r="261" spans="1:17" s="1" customFormat="1" ht="12" customHeight="1" thickBot="1">
      <c r="A261" s="14" t="s">
        <v>199</v>
      </c>
      <c r="B261" s="15" t="s">
        <v>29</v>
      </c>
      <c r="C261" s="16" t="s">
        <v>231</v>
      </c>
      <c r="D261" s="53" t="s">
        <v>47</v>
      </c>
      <c r="E261" s="77">
        <v>6</v>
      </c>
      <c r="F261" s="21"/>
      <c r="G261" s="19">
        <v>80442697</v>
      </c>
      <c r="H261" s="19">
        <v>896449</v>
      </c>
      <c r="I261" s="19">
        <v>535809</v>
      </c>
      <c r="J261" s="19"/>
      <c r="K261" s="19">
        <v>67.596662360469111</v>
      </c>
      <c r="L261" s="19"/>
      <c r="M261" s="21"/>
      <c r="N261" s="19">
        <v>67147623</v>
      </c>
      <c r="O261" s="19">
        <v>146243473</v>
      </c>
      <c r="P261" s="19">
        <v>111063010</v>
      </c>
      <c r="Q261" s="19">
        <v>396328</v>
      </c>
    </row>
    <row r="262" spans="1:17" s="1" customFormat="1" ht="12" customHeight="1" thickBot="1">
      <c r="A262" s="14" t="s">
        <v>199</v>
      </c>
      <c r="B262" s="15" t="s">
        <v>29</v>
      </c>
      <c r="C262" s="16" t="s">
        <v>232</v>
      </c>
      <c r="D262" s="53" t="s">
        <v>48</v>
      </c>
      <c r="E262" s="77">
        <v>9</v>
      </c>
      <c r="F262" s="21"/>
      <c r="G262" s="19">
        <v>129482291</v>
      </c>
      <c r="H262" s="19">
        <v>5504452</v>
      </c>
      <c r="I262" s="19">
        <v>484694</v>
      </c>
      <c r="J262" s="19"/>
      <c r="K262" s="19">
        <v>61.148089461254315</v>
      </c>
      <c r="L262" s="19"/>
      <c r="M262" s="21"/>
      <c r="N262" s="19">
        <v>66456854</v>
      </c>
      <c r="O262" s="19">
        <v>160195109</v>
      </c>
      <c r="P262" s="19">
        <v>128401041</v>
      </c>
      <c r="Q262" s="19">
        <v>396328</v>
      </c>
    </row>
    <row r="263" spans="1:17" s="1" customFormat="1" ht="12" customHeight="1" thickBot="1">
      <c r="A263" s="14" t="s">
        <v>199</v>
      </c>
      <c r="B263" s="15" t="s">
        <v>29</v>
      </c>
      <c r="C263" s="16" t="s">
        <v>233</v>
      </c>
      <c r="D263" s="16" t="s">
        <v>49</v>
      </c>
      <c r="E263" s="76">
        <v>12</v>
      </c>
      <c r="F263" s="18"/>
      <c r="G263" s="19">
        <v>181910977</v>
      </c>
      <c r="H263" s="19">
        <v>21548408</v>
      </c>
      <c r="I263" s="19">
        <v>7924968</v>
      </c>
      <c r="J263" s="19">
        <v>7924968</v>
      </c>
      <c r="K263" s="19">
        <v>999.79915625441549</v>
      </c>
      <c r="L263" s="19">
        <v>19</v>
      </c>
      <c r="M263" s="18"/>
      <c r="N263" s="19">
        <v>70171526</v>
      </c>
      <c r="O263" s="19">
        <v>169585932</v>
      </c>
      <c r="P263" s="19">
        <v>138707857</v>
      </c>
      <c r="Q263" s="19">
        <v>396328</v>
      </c>
    </row>
    <row r="264" spans="1:17" s="1" customFormat="1" ht="12" customHeight="1" thickBot="1">
      <c r="A264" s="14" t="s">
        <v>199</v>
      </c>
      <c r="B264" s="15" t="s">
        <v>29</v>
      </c>
      <c r="C264" s="16" t="s">
        <v>234</v>
      </c>
      <c r="D264" s="23" t="s">
        <v>46</v>
      </c>
      <c r="E264" s="76">
        <v>3</v>
      </c>
      <c r="F264" s="18"/>
      <c r="G264" s="19">
        <v>61151517</v>
      </c>
      <c r="H264" s="19">
        <v>14282584</v>
      </c>
      <c r="I264" s="19">
        <v>8358827</v>
      </c>
      <c r="J264" s="19">
        <v>8358827</v>
      </c>
      <c r="K264" s="19">
        <v>1054.5339970933167</v>
      </c>
      <c r="L264" s="19"/>
      <c r="M264" s="18"/>
      <c r="N264" s="19">
        <v>69631872</v>
      </c>
      <c r="O264" s="19">
        <v>192793155</v>
      </c>
      <c r="P264" s="19">
        <v>153600644</v>
      </c>
      <c r="Q264" s="19">
        <v>396328</v>
      </c>
    </row>
    <row r="265" spans="1:17" s="1" customFormat="1" ht="12" customHeight="1" thickBot="1">
      <c r="A265" s="22" t="s">
        <v>199</v>
      </c>
      <c r="B265" s="13" t="s">
        <v>29</v>
      </c>
      <c r="C265" s="16" t="s">
        <v>236</v>
      </c>
      <c r="D265" s="23" t="s">
        <v>47</v>
      </c>
      <c r="E265" s="78">
        <v>6</v>
      </c>
      <c r="F265" s="21"/>
      <c r="G265" s="19">
        <v>121919736</v>
      </c>
      <c r="H265" s="19">
        <v>24459525</v>
      </c>
      <c r="I265" s="19">
        <v>16547986</v>
      </c>
      <c r="J265" s="19">
        <v>16547986</v>
      </c>
      <c r="K265" s="19">
        <v>2087.66299630609</v>
      </c>
      <c r="L265" s="19"/>
      <c r="M265" s="21"/>
      <c r="N265" s="19">
        <v>69184337</v>
      </c>
      <c r="O265" s="19">
        <v>176553633</v>
      </c>
      <c r="P265" s="19">
        <v>137050154</v>
      </c>
      <c r="Q265" s="19">
        <v>396328</v>
      </c>
    </row>
    <row r="266" spans="1:17" s="1" customFormat="1" ht="12" customHeight="1" thickBot="1">
      <c r="A266" s="22" t="s">
        <v>199</v>
      </c>
      <c r="B266" s="13" t="s">
        <v>221</v>
      </c>
      <c r="C266" s="16" t="s">
        <v>236</v>
      </c>
      <c r="D266" s="23" t="s">
        <v>47</v>
      </c>
      <c r="E266" s="78">
        <v>6</v>
      </c>
      <c r="F266" s="21"/>
      <c r="G266" s="19">
        <v>89721339</v>
      </c>
      <c r="H266" s="19">
        <v>12317279</v>
      </c>
      <c r="I266" s="19">
        <v>12317279</v>
      </c>
      <c r="J266" s="19"/>
      <c r="K266" s="19">
        <v>154</v>
      </c>
      <c r="L266" s="19"/>
      <c r="M266" s="21"/>
      <c r="N266" s="19">
        <v>186236589</v>
      </c>
      <c r="O266" s="19">
        <v>389207851</v>
      </c>
      <c r="P266" s="19">
        <v>211244082</v>
      </c>
      <c r="Q266" s="19">
        <v>3998451</v>
      </c>
    </row>
    <row r="267" spans="1:17" s="1" customFormat="1" ht="12" customHeight="1" thickBot="1">
      <c r="A267" s="14" t="s">
        <v>199</v>
      </c>
      <c r="B267" s="15" t="s">
        <v>30</v>
      </c>
      <c r="C267" s="16" t="s">
        <v>226</v>
      </c>
      <c r="D267" s="53" t="s">
        <v>46</v>
      </c>
      <c r="E267" s="76">
        <v>3</v>
      </c>
      <c r="F267" s="18"/>
      <c r="G267" s="19">
        <v>69921597</v>
      </c>
      <c r="H267" s="19">
        <v>14438468</v>
      </c>
      <c r="I267" s="19">
        <v>10102128</v>
      </c>
      <c r="J267" s="19">
        <v>10102128</v>
      </c>
      <c r="K267" s="19">
        <v>127</v>
      </c>
      <c r="L267" s="19"/>
      <c r="M267" s="18"/>
      <c r="N267" s="19">
        <v>192675066</v>
      </c>
      <c r="O267" s="19">
        <v>372877407</v>
      </c>
      <c r="P267" s="19">
        <v>190759656</v>
      </c>
      <c r="Q267" s="19">
        <v>3964551</v>
      </c>
    </row>
    <row r="268" spans="1:17" s="1" customFormat="1" ht="12" customHeight="1" thickBot="1">
      <c r="A268" s="14" t="s">
        <v>199</v>
      </c>
      <c r="B268" s="15" t="s">
        <v>30</v>
      </c>
      <c r="C268" s="16" t="s">
        <v>227</v>
      </c>
      <c r="D268" s="53" t="s">
        <v>53</v>
      </c>
      <c r="E268" s="76">
        <v>6</v>
      </c>
      <c r="F268" s="18"/>
      <c r="G268" s="19">
        <v>151673227</v>
      </c>
      <c r="H268" s="19">
        <v>30989838</v>
      </c>
      <c r="I268" s="19">
        <v>21477931</v>
      </c>
      <c r="J268" s="19">
        <v>21478753</v>
      </c>
      <c r="K268" s="19">
        <v>271</v>
      </c>
      <c r="L268" s="19"/>
      <c r="M268" s="18"/>
      <c r="N268" s="19">
        <v>194158448</v>
      </c>
      <c r="O268" s="19">
        <v>359192069</v>
      </c>
      <c r="P268" s="19">
        <v>193502336</v>
      </c>
      <c r="Q268" s="19">
        <v>3964551</v>
      </c>
    </row>
    <row r="269" spans="1:17" s="1" customFormat="1" ht="12" customHeight="1" thickBot="1">
      <c r="A269" s="14" t="s">
        <v>199</v>
      </c>
      <c r="B269" s="15" t="s">
        <v>30</v>
      </c>
      <c r="C269" s="16" t="s">
        <v>228</v>
      </c>
      <c r="D269" s="53" t="s">
        <v>54</v>
      </c>
      <c r="E269" s="76">
        <v>9</v>
      </c>
      <c r="F269" s="18"/>
      <c r="G269" s="19">
        <v>214918810</v>
      </c>
      <c r="H269" s="19">
        <v>37567651</v>
      </c>
      <c r="I269" s="19">
        <v>26180979</v>
      </c>
      <c r="J269" s="19">
        <v>26180979</v>
      </c>
      <c r="K269" s="19">
        <v>330</v>
      </c>
      <c r="L269" s="19"/>
      <c r="M269" s="18"/>
      <c r="N269" s="19">
        <v>195164021</v>
      </c>
      <c r="O269" s="19">
        <v>362781877</v>
      </c>
      <c r="P269" s="19">
        <v>192345691</v>
      </c>
      <c r="Q269" s="19">
        <v>3964551</v>
      </c>
    </row>
    <row r="270" spans="1:17" s="1" customFormat="1" ht="12" customHeight="1" thickBot="1">
      <c r="A270" s="14" t="s">
        <v>199</v>
      </c>
      <c r="B270" s="15" t="s">
        <v>30</v>
      </c>
      <c r="C270" s="16" t="s">
        <v>229</v>
      </c>
      <c r="D270" s="53" t="s">
        <v>49</v>
      </c>
      <c r="E270" s="76">
        <v>12</v>
      </c>
      <c r="F270" s="18"/>
      <c r="G270" s="19">
        <v>293905792</v>
      </c>
      <c r="H270" s="19">
        <v>54514973</v>
      </c>
      <c r="I270" s="19">
        <v>38056123</v>
      </c>
      <c r="J270" s="19">
        <v>37218500</v>
      </c>
      <c r="K270" s="19">
        <v>482</v>
      </c>
      <c r="L270" s="19">
        <v>470</v>
      </c>
      <c r="M270" s="18"/>
      <c r="N270" s="19">
        <v>197298847</v>
      </c>
      <c r="O270" s="19">
        <v>356218676</v>
      </c>
      <c r="P270" s="19">
        <v>183897173</v>
      </c>
      <c r="Q270" s="19">
        <v>3964551</v>
      </c>
    </row>
    <row r="271" spans="1:17" s="1" customFormat="1" ht="12" customHeight="1" thickBot="1">
      <c r="A271" s="14" t="s">
        <v>199</v>
      </c>
      <c r="B271" s="15" t="s">
        <v>30</v>
      </c>
      <c r="C271" s="16" t="s">
        <v>230</v>
      </c>
      <c r="D271" s="53" t="s">
        <v>46</v>
      </c>
      <c r="E271" s="76">
        <v>3</v>
      </c>
      <c r="F271" s="18"/>
      <c r="G271" s="19">
        <v>77554948</v>
      </c>
      <c r="H271" s="19">
        <v>15007529</v>
      </c>
      <c r="I271" s="19">
        <v>10454510</v>
      </c>
      <c r="J271" s="19">
        <v>10454510</v>
      </c>
      <c r="K271" s="19">
        <v>132</v>
      </c>
      <c r="L271" s="19"/>
      <c r="M271" s="18"/>
      <c r="N271" s="19">
        <v>194346947</v>
      </c>
      <c r="O271" s="19">
        <v>366739019</v>
      </c>
      <c r="P271" s="19">
        <v>183895506</v>
      </c>
      <c r="Q271" s="19">
        <v>3964551</v>
      </c>
    </row>
    <row r="272" spans="1:17" s="1" customFormat="1" ht="12" customHeight="1" thickBot="1">
      <c r="A272" s="14" t="s">
        <v>199</v>
      </c>
      <c r="B272" s="15" t="s">
        <v>30</v>
      </c>
      <c r="C272" s="16" t="s">
        <v>231</v>
      </c>
      <c r="D272" s="53" t="s">
        <v>47</v>
      </c>
      <c r="E272" s="77">
        <v>6</v>
      </c>
      <c r="F272" s="21"/>
      <c r="G272" s="19">
        <v>157373596</v>
      </c>
      <c r="H272" s="19">
        <v>25548954</v>
      </c>
      <c r="I272" s="19">
        <v>19066741</v>
      </c>
      <c r="J272" s="19">
        <v>19066741</v>
      </c>
      <c r="K272" s="19">
        <v>240</v>
      </c>
      <c r="L272" s="19"/>
      <c r="M272" s="21"/>
      <c r="N272" s="19">
        <v>189424944</v>
      </c>
      <c r="O272" s="19">
        <v>368652485</v>
      </c>
      <c r="P272" s="19">
        <v>205835905</v>
      </c>
      <c r="Q272" s="19">
        <v>3964551</v>
      </c>
    </row>
    <row r="273" spans="1:17" s="1" customFormat="1" ht="12" customHeight="1" thickBot="1">
      <c r="A273" s="14" t="s">
        <v>199</v>
      </c>
      <c r="B273" s="15" t="s">
        <v>30</v>
      </c>
      <c r="C273" s="16" t="s">
        <v>232</v>
      </c>
      <c r="D273" s="53" t="s">
        <v>48</v>
      </c>
      <c r="E273" s="77">
        <v>9</v>
      </c>
      <c r="F273" s="21"/>
      <c r="G273" s="19">
        <v>222716888</v>
      </c>
      <c r="H273" s="19">
        <v>27796197</v>
      </c>
      <c r="I273" s="19">
        <v>20111644</v>
      </c>
      <c r="J273" s="19">
        <v>20111644</v>
      </c>
      <c r="K273" s="19">
        <v>254</v>
      </c>
      <c r="L273" s="19"/>
      <c r="M273" s="21"/>
      <c r="N273" s="19">
        <v>188549708</v>
      </c>
      <c r="O273" s="19">
        <v>368582607</v>
      </c>
      <c r="P273" s="19">
        <v>204667124</v>
      </c>
      <c r="Q273" s="19">
        <v>3964551</v>
      </c>
    </row>
    <row r="274" spans="1:17" s="1" customFormat="1" ht="12" customHeight="1" thickBot="1">
      <c r="A274" s="14" t="s">
        <v>199</v>
      </c>
      <c r="B274" s="15" t="s">
        <v>30</v>
      </c>
      <c r="C274" s="16" t="s">
        <v>233</v>
      </c>
      <c r="D274" s="16" t="s">
        <v>49</v>
      </c>
      <c r="E274" s="76">
        <v>12</v>
      </c>
      <c r="F274" s="18"/>
      <c r="G274" s="19">
        <v>313743147</v>
      </c>
      <c r="H274" s="19">
        <v>39674518</v>
      </c>
      <c r="I274" s="19">
        <v>28416965</v>
      </c>
      <c r="J274" s="19">
        <v>29721094</v>
      </c>
      <c r="K274" s="19">
        <v>358</v>
      </c>
      <c r="L274" s="19">
        <v>460</v>
      </c>
      <c r="M274" s="18"/>
      <c r="N274" s="19">
        <v>191181700</v>
      </c>
      <c r="O274" s="19">
        <v>367146468</v>
      </c>
      <c r="P274" s="19">
        <v>201232700</v>
      </c>
      <c r="Q274" s="19">
        <v>3964551</v>
      </c>
    </row>
    <row r="275" spans="1:17" s="1" customFormat="1" ht="12" customHeight="1" thickBot="1">
      <c r="A275" s="14" t="s">
        <v>199</v>
      </c>
      <c r="B275" s="15" t="s">
        <v>57</v>
      </c>
      <c r="C275" s="16" t="s">
        <v>226</v>
      </c>
      <c r="D275" s="53" t="s">
        <v>58</v>
      </c>
      <c r="E275" s="76">
        <v>3</v>
      </c>
      <c r="F275" s="18"/>
      <c r="G275" s="19">
        <v>665113</v>
      </c>
      <c r="H275" s="19">
        <v>41437</v>
      </c>
      <c r="I275" s="19">
        <v>31973</v>
      </c>
      <c r="J275" s="19"/>
      <c r="K275" s="19">
        <v>50</v>
      </c>
      <c r="L275" s="19"/>
      <c r="M275" s="18"/>
      <c r="N275" s="19">
        <v>1056027</v>
      </c>
      <c r="O275" s="19">
        <v>3370348</v>
      </c>
      <c r="P275" s="19">
        <v>2002533</v>
      </c>
      <c r="Q275" s="19">
        <v>31680</v>
      </c>
    </row>
    <row r="276" spans="1:17" s="1" customFormat="1" ht="12" customHeight="1" thickBot="1">
      <c r="A276" s="14" t="s">
        <v>199</v>
      </c>
      <c r="B276" s="15" t="s">
        <v>57</v>
      </c>
      <c r="C276" s="16" t="s">
        <v>227</v>
      </c>
      <c r="D276" s="53" t="s">
        <v>59</v>
      </c>
      <c r="E276" s="76">
        <v>6</v>
      </c>
      <c r="F276" s="18"/>
      <c r="G276" s="19">
        <v>1328226</v>
      </c>
      <c r="H276" s="19">
        <v>69914</v>
      </c>
      <c r="I276" s="19">
        <v>48940</v>
      </c>
      <c r="J276" s="19"/>
      <c r="K276" s="19">
        <v>77</v>
      </c>
      <c r="L276" s="19"/>
      <c r="M276" s="18"/>
      <c r="N276" s="19">
        <v>1056027</v>
      </c>
      <c r="O276" s="19">
        <v>3412461</v>
      </c>
      <c r="P276" s="19">
        <v>2027679</v>
      </c>
      <c r="Q276" s="19">
        <v>31680</v>
      </c>
    </row>
    <row r="277" spans="1:17" s="1" customFormat="1" ht="12" customHeight="1" thickBot="1">
      <c r="A277" s="14" t="s">
        <v>199</v>
      </c>
      <c r="B277" s="31" t="s">
        <v>57</v>
      </c>
      <c r="C277" s="16" t="s">
        <v>228</v>
      </c>
      <c r="D277" s="54" t="s">
        <v>60</v>
      </c>
      <c r="E277" s="76">
        <v>9</v>
      </c>
      <c r="F277" s="18"/>
      <c r="G277" s="20">
        <v>1926038</v>
      </c>
      <c r="H277" s="20">
        <v>99766</v>
      </c>
      <c r="I277" s="20">
        <v>67841</v>
      </c>
      <c r="J277" s="20"/>
      <c r="K277" s="20">
        <v>107</v>
      </c>
      <c r="L277" s="20"/>
      <c r="M277" s="18"/>
      <c r="N277" s="20">
        <v>1067515</v>
      </c>
      <c r="O277" s="20">
        <v>2728732</v>
      </c>
      <c r="P277" s="20">
        <v>1419310</v>
      </c>
      <c r="Q277" s="20">
        <v>31680</v>
      </c>
    </row>
    <row r="278" spans="1:17" s="1" customFormat="1" ht="12" customHeight="1" thickBot="1">
      <c r="A278" s="14" t="s">
        <v>199</v>
      </c>
      <c r="B278" s="31" t="s">
        <v>57</v>
      </c>
      <c r="C278" s="16" t="s">
        <v>229</v>
      </c>
      <c r="D278" s="54" t="s">
        <v>61</v>
      </c>
      <c r="E278" s="76">
        <v>12</v>
      </c>
      <c r="F278" s="18"/>
      <c r="G278" s="20">
        <v>2608286</v>
      </c>
      <c r="H278" s="20">
        <v>122141</v>
      </c>
      <c r="I278" s="20">
        <v>74357</v>
      </c>
      <c r="J278" s="20">
        <v>74357</v>
      </c>
      <c r="K278" s="20">
        <v>117</v>
      </c>
      <c r="L278" s="20">
        <v>45</v>
      </c>
      <c r="M278" s="18"/>
      <c r="N278" s="20">
        <v>1056027</v>
      </c>
      <c r="O278" s="20">
        <v>5022544</v>
      </c>
      <c r="P278" s="20">
        <v>3716941</v>
      </c>
      <c r="Q278" s="20">
        <v>31680</v>
      </c>
    </row>
    <row r="279" spans="1:17" s="1" customFormat="1" ht="12" customHeight="1" thickBot="1">
      <c r="A279" s="14" t="s">
        <v>199</v>
      </c>
      <c r="B279" s="15" t="s">
        <v>57</v>
      </c>
      <c r="C279" s="16" t="s">
        <v>230</v>
      </c>
      <c r="D279" s="16" t="s">
        <v>58</v>
      </c>
      <c r="E279" s="76">
        <v>3</v>
      </c>
      <c r="F279" s="18"/>
      <c r="G279" s="19">
        <v>719761</v>
      </c>
      <c r="H279" s="19">
        <v>45567</v>
      </c>
      <c r="I279" s="19">
        <v>34370</v>
      </c>
      <c r="J279" s="20"/>
      <c r="K279" s="20">
        <v>54.24558080808081</v>
      </c>
      <c r="L279" s="19"/>
      <c r="M279" s="18"/>
      <c r="N279" s="19">
        <v>1009589</v>
      </c>
      <c r="O279" s="19">
        <v>4573903</v>
      </c>
      <c r="P279" s="19">
        <v>3128967</v>
      </c>
      <c r="Q279" s="19">
        <v>31680</v>
      </c>
    </row>
    <row r="280" spans="1:17" s="1" customFormat="1" ht="12" customHeight="1" thickBot="1">
      <c r="A280" s="14" t="s">
        <v>199</v>
      </c>
      <c r="B280" s="15" t="s">
        <v>57</v>
      </c>
      <c r="C280" s="16" t="s">
        <v>231</v>
      </c>
      <c r="D280" s="16" t="s">
        <v>59</v>
      </c>
      <c r="E280" s="77">
        <v>6</v>
      </c>
      <c r="F280" s="21"/>
      <c r="G280" s="19">
        <v>1419957</v>
      </c>
      <c r="H280" s="19">
        <v>71900</v>
      </c>
      <c r="I280" s="19">
        <v>49831</v>
      </c>
      <c r="J280" s="20"/>
      <c r="K280" s="20">
        <v>78.647411616161619</v>
      </c>
      <c r="L280" s="19"/>
      <c r="M280" s="21"/>
      <c r="N280" s="19">
        <v>1009589</v>
      </c>
      <c r="O280" s="19">
        <v>3268895</v>
      </c>
      <c r="P280" s="19">
        <v>1808498</v>
      </c>
      <c r="Q280" s="19">
        <v>31680</v>
      </c>
    </row>
    <row r="281" spans="1:17" s="1" customFormat="1" ht="12" customHeight="1" thickBot="1">
      <c r="A281" s="14" t="s">
        <v>199</v>
      </c>
      <c r="B281" s="15" t="s">
        <v>57</v>
      </c>
      <c r="C281" s="16" t="s">
        <v>232</v>
      </c>
      <c r="D281" s="16" t="s">
        <v>60</v>
      </c>
      <c r="E281" s="77">
        <v>9</v>
      </c>
      <c r="F281" s="21"/>
      <c r="G281" s="19">
        <v>1992339</v>
      </c>
      <c r="H281" s="19">
        <v>104871</v>
      </c>
      <c r="I281" s="19">
        <v>80751</v>
      </c>
      <c r="J281" s="20"/>
      <c r="K281" s="20">
        <v>127.44791666666667</v>
      </c>
      <c r="L281" s="19"/>
      <c r="M281" s="21"/>
      <c r="N281" s="19">
        <v>1056027</v>
      </c>
      <c r="O281" s="19">
        <v>3629414</v>
      </c>
      <c r="P281" s="19">
        <v>2212821</v>
      </c>
      <c r="Q281" s="19">
        <v>31680</v>
      </c>
    </row>
    <row r="282" spans="1:17" s="1" customFormat="1" ht="12" customHeight="1" thickBot="1">
      <c r="A282" s="14" t="s">
        <v>199</v>
      </c>
      <c r="B282" s="15" t="s">
        <v>57</v>
      </c>
      <c r="C282" s="16" t="s">
        <v>233</v>
      </c>
      <c r="D282" s="16" t="s">
        <v>61</v>
      </c>
      <c r="E282" s="76">
        <v>12</v>
      </c>
      <c r="F282" s="18"/>
      <c r="G282" s="19">
        <v>2795190</v>
      </c>
      <c r="H282" s="19">
        <v>176961</v>
      </c>
      <c r="I282" s="19">
        <v>133475</v>
      </c>
      <c r="J282" s="19">
        <v>133475</v>
      </c>
      <c r="K282" s="19">
        <v>211</v>
      </c>
      <c r="L282" s="19">
        <v>45</v>
      </c>
      <c r="M282" s="18"/>
      <c r="N282" s="19">
        <v>1009589</v>
      </c>
      <c r="O282" s="19">
        <v>4539683</v>
      </c>
      <c r="P282" s="19">
        <v>3219117</v>
      </c>
      <c r="Q282" s="20">
        <v>31680</v>
      </c>
    </row>
    <row r="283" spans="1:17" s="1" customFormat="1" ht="12" customHeight="1" thickBot="1">
      <c r="A283" s="14" t="s">
        <v>199</v>
      </c>
      <c r="B283" s="15" t="s">
        <v>57</v>
      </c>
      <c r="C283" s="16" t="s">
        <v>237</v>
      </c>
      <c r="D283" s="16" t="s">
        <v>60</v>
      </c>
      <c r="E283" s="76">
        <v>3</v>
      </c>
      <c r="F283" s="18"/>
      <c r="G283" s="19">
        <v>2231420</v>
      </c>
      <c r="H283" s="19">
        <v>83808</v>
      </c>
      <c r="I283" s="19">
        <v>63694</v>
      </c>
      <c r="J283" s="19"/>
      <c r="K283" s="19">
        <v>100.52714646464646</v>
      </c>
      <c r="L283" s="19"/>
      <c r="M283" s="18"/>
      <c r="N283" s="19">
        <v>1009589</v>
      </c>
      <c r="O283" s="19">
        <v>3981239</v>
      </c>
      <c r="P283" s="19">
        <v>2457763</v>
      </c>
      <c r="Q283" s="19">
        <v>31680</v>
      </c>
    </row>
    <row r="284" spans="1:17" s="1" customFormat="1" ht="12" customHeight="1" thickBot="1">
      <c r="A284" s="37" t="s">
        <v>199</v>
      </c>
      <c r="B284" s="38" t="s">
        <v>216</v>
      </c>
      <c r="C284" s="16" t="s">
        <v>234</v>
      </c>
      <c r="D284" s="32" t="s">
        <v>47</v>
      </c>
      <c r="E284" s="81">
        <v>3</v>
      </c>
      <c r="F284" s="39"/>
      <c r="G284" s="29">
        <v>236530</v>
      </c>
      <c r="H284" s="29">
        <v>-35940</v>
      </c>
      <c r="I284" s="29">
        <v>-35940</v>
      </c>
      <c r="J284" s="29"/>
      <c r="K284" s="29">
        <v>-20</v>
      </c>
      <c r="L284" s="29"/>
      <c r="M284" s="39"/>
      <c r="N284" s="29">
        <v>2149107</v>
      </c>
      <c r="O284" s="29">
        <v>3968901</v>
      </c>
      <c r="P284" s="29">
        <v>2765265</v>
      </c>
      <c r="Q284" s="29">
        <v>89100</v>
      </c>
    </row>
    <row r="285" spans="1:17" s="1" customFormat="1" ht="12" customHeight="1" thickBot="1">
      <c r="A285" s="22" t="s">
        <v>199</v>
      </c>
      <c r="B285" s="13" t="s">
        <v>216</v>
      </c>
      <c r="C285" s="16" t="s">
        <v>235</v>
      </c>
      <c r="D285" s="23" t="s">
        <v>46</v>
      </c>
      <c r="E285" s="78">
        <v>12</v>
      </c>
      <c r="F285" s="21"/>
      <c r="G285" s="19">
        <v>940521</v>
      </c>
      <c r="H285" s="19">
        <v>405</v>
      </c>
      <c r="I285" s="19">
        <v>-16234</v>
      </c>
      <c r="J285" s="19">
        <v>-11359</v>
      </c>
      <c r="K285" s="19">
        <v>-9</v>
      </c>
      <c r="L285" s="19"/>
      <c r="M285" s="21"/>
      <c r="N285" s="19">
        <v>2008933</v>
      </c>
      <c r="O285" s="19">
        <v>4337444</v>
      </c>
      <c r="P285" s="19">
        <v>3097866</v>
      </c>
      <c r="Q285" s="19">
        <v>89100</v>
      </c>
    </row>
    <row r="286" spans="1:17" s="1" customFormat="1" ht="12" customHeight="1" thickBot="1">
      <c r="A286" s="14" t="s">
        <v>199</v>
      </c>
      <c r="B286" s="15" t="s">
        <v>24</v>
      </c>
      <c r="C286" s="16" t="s">
        <v>227</v>
      </c>
      <c r="D286" s="53" t="s">
        <v>54</v>
      </c>
      <c r="E286" s="76">
        <v>6</v>
      </c>
      <c r="F286" s="18"/>
      <c r="G286" s="19">
        <v>549253</v>
      </c>
      <c r="H286" s="19">
        <v>43049</v>
      </c>
      <c r="I286" s="19">
        <v>43409</v>
      </c>
      <c r="J286" s="19"/>
      <c r="K286" s="19">
        <v>24</v>
      </c>
      <c r="L286" s="19"/>
      <c r="M286" s="18"/>
      <c r="N286" s="19">
        <v>691234</v>
      </c>
      <c r="O286" s="19">
        <v>2180317</v>
      </c>
      <c r="P286" s="19">
        <v>703365</v>
      </c>
      <c r="Q286" s="19">
        <v>89100</v>
      </c>
    </row>
    <row r="287" spans="1:17" s="1" customFormat="1" ht="12" customHeight="1" thickBot="1">
      <c r="A287" s="14" t="s">
        <v>199</v>
      </c>
      <c r="B287" s="15" t="s">
        <v>24</v>
      </c>
      <c r="C287" s="16" t="s">
        <v>228</v>
      </c>
      <c r="D287" s="53" t="s">
        <v>49</v>
      </c>
      <c r="E287" s="76">
        <v>9</v>
      </c>
      <c r="F287" s="18"/>
      <c r="G287" s="19">
        <v>759730</v>
      </c>
      <c r="H287" s="19">
        <v>72045</v>
      </c>
      <c r="I287" s="19">
        <v>72045</v>
      </c>
      <c r="J287" s="19"/>
      <c r="K287" s="19">
        <v>40</v>
      </c>
      <c r="L287" s="19"/>
      <c r="M287" s="18"/>
      <c r="N287" s="19">
        <v>664015</v>
      </c>
      <c r="O287" s="19">
        <v>1667991</v>
      </c>
      <c r="P287" s="19">
        <v>169346</v>
      </c>
      <c r="Q287" s="19">
        <v>89100</v>
      </c>
    </row>
    <row r="288" spans="1:17" s="1" customFormat="1" ht="12" customHeight="1" thickBot="1">
      <c r="A288" s="14" t="s">
        <v>199</v>
      </c>
      <c r="B288" s="15" t="s">
        <v>24</v>
      </c>
      <c r="C288" s="16" t="s">
        <v>229</v>
      </c>
      <c r="D288" s="53" t="s">
        <v>46</v>
      </c>
      <c r="E288" s="76">
        <v>12</v>
      </c>
      <c r="F288" s="18"/>
      <c r="G288" s="19">
        <v>10529075</v>
      </c>
      <c r="H288" s="19">
        <v>-215430</v>
      </c>
      <c r="I288" s="19">
        <v>-199558</v>
      </c>
      <c r="J288" s="19">
        <v>-222569</v>
      </c>
      <c r="K288" s="19">
        <v>-112</v>
      </c>
      <c r="L288" s="19">
        <v>50</v>
      </c>
      <c r="M288" s="18"/>
      <c r="N288" s="19">
        <v>728107</v>
      </c>
      <c r="O288" s="19">
        <v>1688990</v>
      </c>
      <c r="P288" s="19">
        <v>943648</v>
      </c>
      <c r="Q288" s="19">
        <v>89100</v>
      </c>
    </row>
    <row r="289" spans="1:17" s="1" customFormat="1" ht="12" customHeight="1" thickBot="1">
      <c r="A289" s="14" t="s">
        <v>199</v>
      </c>
      <c r="B289" s="15" t="s">
        <v>24</v>
      </c>
      <c r="C289" s="16" t="s">
        <v>231</v>
      </c>
      <c r="D289" s="53" t="s">
        <v>48</v>
      </c>
      <c r="E289" s="76">
        <v>6</v>
      </c>
      <c r="F289" s="18"/>
      <c r="G289" s="19">
        <v>341869</v>
      </c>
      <c r="H289" s="19">
        <v>15493</v>
      </c>
      <c r="I289" s="19">
        <v>15493</v>
      </c>
      <c r="J289" s="19"/>
      <c r="K289" s="19">
        <v>9</v>
      </c>
      <c r="L289" s="19"/>
      <c r="M289" s="18"/>
      <c r="N289" s="19">
        <v>693398</v>
      </c>
      <c r="O289" s="19">
        <v>3973574</v>
      </c>
      <c r="P289" s="19">
        <v>2707147</v>
      </c>
      <c r="Q289" s="19">
        <v>89100</v>
      </c>
    </row>
    <row r="290" spans="1:17" s="1" customFormat="1" ht="12" customHeight="1" thickBot="1">
      <c r="A290" s="14" t="s">
        <v>199</v>
      </c>
      <c r="B290" s="15" t="s">
        <v>24</v>
      </c>
      <c r="C290" s="16" t="s">
        <v>232</v>
      </c>
      <c r="D290" s="53" t="s">
        <v>49</v>
      </c>
      <c r="E290" s="76">
        <v>9</v>
      </c>
      <c r="F290" s="18"/>
      <c r="G290" s="19">
        <v>461143</v>
      </c>
      <c r="H290" s="19">
        <v>-38849</v>
      </c>
      <c r="I290" s="19">
        <v>-38849</v>
      </c>
      <c r="J290" s="19"/>
      <c r="K290" s="19">
        <v>-22</v>
      </c>
      <c r="L290" s="19"/>
      <c r="M290" s="18"/>
      <c r="N290" s="19">
        <v>1700990</v>
      </c>
      <c r="O290" s="19">
        <v>3851300</v>
      </c>
      <c r="P290" s="19">
        <v>2639216</v>
      </c>
      <c r="Q290" s="19">
        <v>89100</v>
      </c>
    </row>
    <row r="291" spans="1:17" s="1" customFormat="1" ht="12" customHeight="1" thickBot="1">
      <c r="A291" s="14" t="s">
        <v>199</v>
      </c>
      <c r="B291" s="15" t="s">
        <v>24</v>
      </c>
      <c r="C291" s="16" t="s">
        <v>233</v>
      </c>
      <c r="D291" s="53" t="s">
        <v>46</v>
      </c>
      <c r="E291" s="76">
        <v>12</v>
      </c>
      <c r="F291" s="18"/>
      <c r="G291" s="19">
        <v>979038</v>
      </c>
      <c r="H291" s="19">
        <v>-233071</v>
      </c>
      <c r="I291" s="19">
        <v>-197240</v>
      </c>
      <c r="J291" s="19">
        <v>-175666</v>
      </c>
      <c r="K291" s="19">
        <v>-111</v>
      </c>
      <c r="L291" s="19"/>
      <c r="M291" s="18"/>
      <c r="N291" s="19">
        <v>616533</v>
      </c>
      <c r="O291" s="19">
        <v>1739760</v>
      </c>
      <c r="P291" s="19">
        <v>488823</v>
      </c>
      <c r="Q291" s="19">
        <v>89100</v>
      </c>
    </row>
    <row r="292" spans="1:17" s="1" customFormat="1" ht="12" customHeight="1" thickBot="1">
      <c r="A292" s="14" t="s">
        <v>199</v>
      </c>
      <c r="B292" s="15" t="s">
        <v>34</v>
      </c>
      <c r="C292" s="16" t="s">
        <v>226</v>
      </c>
      <c r="D292" s="53" t="s">
        <v>51</v>
      </c>
      <c r="E292" s="76">
        <v>3</v>
      </c>
      <c r="F292" s="18"/>
      <c r="G292" s="19">
        <v>14953066</v>
      </c>
      <c r="H292" s="19">
        <v>546792</v>
      </c>
      <c r="I292" s="19">
        <v>427851</v>
      </c>
      <c r="J292" s="19">
        <v>427851</v>
      </c>
      <c r="K292" s="19">
        <v>11</v>
      </c>
      <c r="L292" s="19"/>
      <c r="M292" s="18"/>
      <c r="N292" s="19">
        <v>25167272</v>
      </c>
      <c r="O292" s="19">
        <v>67387821</v>
      </c>
      <c r="P292" s="19">
        <v>23287526</v>
      </c>
      <c r="Q292" s="19">
        <v>1985238</v>
      </c>
    </row>
    <row r="293" spans="1:17" s="1" customFormat="1" ht="12" customHeight="1" thickBot="1">
      <c r="A293" s="14" t="s">
        <v>199</v>
      </c>
      <c r="B293" s="15" t="s">
        <v>34</v>
      </c>
      <c r="C293" s="16" t="s">
        <v>227</v>
      </c>
      <c r="D293" s="53" t="s">
        <v>52</v>
      </c>
      <c r="E293" s="76">
        <v>6</v>
      </c>
      <c r="F293" s="18"/>
      <c r="G293" s="19">
        <v>30619841</v>
      </c>
      <c r="H293" s="19">
        <v>1152589</v>
      </c>
      <c r="I293" s="19">
        <v>779452</v>
      </c>
      <c r="J293" s="19">
        <v>779452</v>
      </c>
      <c r="K293" s="19">
        <v>20</v>
      </c>
      <c r="L293" s="19"/>
      <c r="M293" s="18"/>
      <c r="N293" s="19">
        <v>25571525</v>
      </c>
      <c r="O293" s="19">
        <v>72817272</v>
      </c>
      <c r="P293" s="19">
        <v>30760361</v>
      </c>
      <c r="Q293" s="19">
        <v>1985238</v>
      </c>
    </row>
    <row r="294" spans="1:17" s="1" customFormat="1" ht="12" customHeight="1" thickBot="1">
      <c r="A294" s="14" t="s">
        <v>199</v>
      </c>
      <c r="B294" s="31" t="s">
        <v>34</v>
      </c>
      <c r="C294" s="16" t="s">
        <v>228</v>
      </c>
      <c r="D294" s="54" t="s">
        <v>50</v>
      </c>
      <c r="E294" s="76">
        <v>9</v>
      </c>
      <c r="F294" s="18"/>
      <c r="G294" s="20">
        <v>52889656</v>
      </c>
      <c r="H294" s="20">
        <v>3991924</v>
      </c>
      <c r="I294" s="20">
        <v>2787409</v>
      </c>
      <c r="J294" s="20">
        <v>2787409</v>
      </c>
      <c r="K294" s="20">
        <v>70</v>
      </c>
      <c r="L294" s="20"/>
      <c r="M294" s="18"/>
      <c r="N294" s="20">
        <v>24115911</v>
      </c>
      <c r="O294" s="20">
        <v>67849384</v>
      </c>
      <c r="P294" s="20">
        <v>25166222</v>
      </c>
      <c r="Q294" s="20">
        <v>1985238</v>
      </c>
    </row>
    <row r="295" spans="1:17" s="1" customFormat="1" ht="12" customHeight="1" thickBot="1">
      <c r="A295" s="14" t="s">
        <v>199</v>
      </c>
      <c r="B295" s="15" t="s">
        <v>34</v>
      </c>
      <c r="C295" s="16" t="s">
        <v>229</v>
      </c>
      <c r="D295" s="53" t="s">
        <v>12</v>
      </c>
      <c r="E295" s="76">
        <v>12</v>
      </c>
      <c r="F295" s="18"/>
      <c r="G295" s="19">
        <v>73126070</v>
      </c>
      <c r="H295" s="19">
        <v>6556814</v>
      </c>
      <c r="I295" s="19">
        <v>4570787</v>
      </c>
      <c r="J295" s="19">
        <v>4570787</v>
      </c>
      <c r="K295" s="19">
        <v>115.11937107792617</v>
      </c>
      <c r="L295" s="19">
        <v>61</v>
      </c>
      <c r="M295" s="18"/>
      <c r="N295" s="19">
        <v>25217847</v>
      </c>
      <c r="O295" s="19">
        <v>67387914</v>
      </c>
      <c r="P295" s="19">
        <v>23715470</v>
      </c>
      <c r="Q295" s="19">
        <v>1985238</v>
      </c>
    </row>
    <row r="296" spans="1:17" s="1" customFormat="1" ht="12" customHeight="1" thickBot="1">
      <c r="A296" s="14" t="s">
        <v>199</v>
      </c>
      <c r="B296" s="15" t="s">
        <v>34</v>
      </c>
      <c r="C296" s="16" t="s">
        <v>230</v>
      </c>
      <c r="D296" s="53" t="s">
        <v>51</v>
      </c>
      <c r="E296" s="76">
        <v>3</v>
      </c>
      <c r="F296" s="18"/>
      <c r="G296" s="19">
        <v>16752793</v>
      </c>
      <c r="H296" s="19">
        <v>-2431123</v>
      </c>
      <c r="I296" s="19">
        <v>-1585742</v>
      </c>
      <c r="J296" s="19"/>
      <c r="K296" s="19">
        <v>-40</v>
      </c>
      <c r="L296" s="19"/>
      <c r="M296" s="18"/>
      <c r="N296" s="19">
        <v>26484964</v>
      </c>
      <c r="O296" s="19">
        <v>79858153</v>
      </c>
      <c r="P296" s="19">
        <v>38040925</v>
      </c>
      <c r="Q296" s="19">
        <v>1985238</v>
      </c>
    </row>
    <row r="297" spans="1:17" s="1" customFormat="1" ht="12" customHeight="1" thickBot="1">
      <c r="A297" s="14" t="s">
        <v>199</v>
      </c>
      <c r="B297" s="15" t="s">
        <v>34</v>
      </c>
      <c r="C297" s="16" t="s">
        <v>231</v>
      </c>
      <c r="D297" s="53" t="s">
        <v>52</v>
      </c>
      <c r="E297" s="77">
        <v>6</v>
      </c>
      <c r="F297" s="21"/>
      <c r="G297" s="19">
        <v>33302157</v>
      </c>
      <c r="H297" s="19">
        <v>-425177</v>
      </c>
      <c r="I297" s="19">
        <v>-288950</v>
      </c>
      <c r="J297" s="19"/>
      <c r="K297" s="19">
        <v>-7</v>
      </c>
      <c r="L297" s="19"/>
      <c r="M297" s="21"/>
      <c r="N297" s="19">
        <v>26854677</v>
      </c>
      <c r="O297" s="19">
        <v>87901072</v>
      </c>
      <c r="P297" s="19">
        <v>46736742</v>
      </c>
      <c r="Q297" s="19">
        <v>1985238</v>
      </c>
    </row>
    <row r="298" spans="1:17" s="1" customFormat="1" ht="12" customHeight="1" thickBot="1">
      <c r="A298" s="14" t="s">
        <v>199</v>
      </c>
      <c r="B298" s="15" t="s">
        <v>34</v>
      </c>
      <c r="C298" s="16" t="s">
        <v>232</v>
      </c>
      <c r="D298" s="53" t="s">
        <v>50</v>
      </c>
      <c r="E298" s="77">
        <v>9</v>
      </c>
      <c r="F298" s="21"/>
      <c r="G298" s="19">
        <v>50656895</v>
      </c>
      <c r="H298" s="19">
        <v>2139976</v>
      </c>
      <c r="I298" s="19">
        <v>1647536</v>
      </c>
      <c r="J298" s="19">
        <v>1647536</v>
      </c>
      <c r="K298" s="19">
        <v>41</v>
      </c>
      <c r="L298" s="19"/>
      <c r="M298" s="21"/>
      <c r="N298" s="19">
        <v>25767906</v>
      </c>
      <c r="O298" s="19">
        <v>76030703</v>
      </c>
      <c r="P298" s="19">
        <v>33105708</v>
      </c>
      <c r="Q298" s="19">
        <v>1985238</v>
      </c>
    </row>
    <row r="299" spans="1:17" s="1" customFormat="1" ht="12" customHeight="1" thickBot="1">
      <c r="A299" s="14" t="s">
        <v>199</v>
      </c>
      <c r="B299" s="15" t="s">
        <v>34</v>
      </c>
      <c r="C299" s="16" t="s">
        <v>233</v>
      </c>
      <c r="D299" s="52" t="s">
        <v>44</v>
      </c>
      <c r="E299" s="76">
        <v>12</v>
      </c>
      <c r="F299" s="18"/>
      <c r="G299" s="19">
        <v>69527537</v>
      </c>
      <c r="H299" s="19">
        <v>3148196</v>
      </c>
      <c r="I299" s="19">
        <v>2129689</v>
      </c>
      <c r="J299" s="19">
        <v>2129689</v>
      </c>
      <c r="K299" s="19">
        <v>0.47</v>
      </c>
      <c r="L299" s="19"/>
      <c r="M299" s="18"/>
      <c r="N299" s="19">
        <v>26504924</v>
      </c>
      <c r="O299" s="19">
        <v>74430174</v>
      </c>
      <c r="P299" s="19">
        <v>31027204</v>
      </c>
      <c r="Q299" s="19">
        <v>1985238</v>
      </c>
    </row>
    <row r="300" spans="1:17" s="1" customFormat="1" ht="12" customHeight="1" thickBot="1">
      <c r="A300" s="14" t="s">
        <v>199</v>
      </c>
      <c r="B300" s="15" t="s">
        <v>34</v>
      </c>
      <c r="C300" s="16" t="s">
        <v>237</v>
      </c>
      <c r="D300" s="41" t="s">
        <v>50</v>
      </c>
      <c r="E300" s="76">
        <v>3</v>
      </c>
      <c r="F300" s="18"/>
      <c r="G300" s="19">
        <v>57149867</v>
      </c>
      <c r="H300" s="19">
        <v>2354946</v>
      </c>
      <c r="I300" s="19">
        <v>1601363</v>
      </c>
      <c r="J300" s="19"/>
      <c r="K300" s="19">
        <v>40</v>
      </c>
      <c r="L300" s="19"/>
      <c r="M300" s="18"/>
      <c r="N300" s="19">
        <v>26961334</v>
      </c>
      <c r="O300" s="19">
        <v>94252993</v>
      </c>
      <c r="P300" s="19">
        <v>51200350</v>
      </c>
      <c r="Q300" s="19">
        <v>1985238</v>
      </c>
    </row>
    <row r="301" spans="1:17" s="1" customFormat="1" ht="12" customHeight="1" thickBot="1">
      <c r="A301" s="14" t="s">
        <v>199</v>
      </c>
      <c r="B301" s="15" t="s">
        <v>100</v>
      </c>
      <c r="C301" s="16" t="s">
        <v>226</v>
      </c>
      <c r="D301" s="41" t="s">
        <v>46</v>
      </c>
      <c r="E301" s="76">
        <v>3</v>
      </c>
      <c r="F301" s="18"/>
      <c r="G301" s="20">
        <v>14910995</v>
      </c>
      <c r="H301" s="20">
        <v>864742</v>
      </c>
      <c r="I301" s="20">
        <v>590448</v>
      </c>
      <c r="J301" s="20">
        <v>590448</v>
      </c>
      <c r="K301" s="20">
        <v>16</v>
      </c>
      <c r="L301" s="20"/>
      <c r="M301" s="18"/>
      <c r="N301" s="20">
        <v>27093714</v>
      </c>
      <c r="O301" s="20">
        <v>48144435</v>
      </c>
      <c r="P301" s="20">
        <v>40075179</v>
      </c>
      <c r="Q301" s="20">
        <v>1891649</v>
      </c>
    </row>
    <row r="302" spans="1:17" s="1" customFormat="1" ht="12" customHeight="1" thickBot="1">
      <c r="A302" s="14" t="s">
        <v>199</v>
      </c>
      <c r="B302" s="15" t="s">
        <v>100</v>
      </c>
      <c r="C302" s="16" t="s">
        <v>227</v>
      </c>
      <c r="D302" s="41" t="s">
        <v>47</v>
      </c>
      <c r="E302" s="76">
        <v>6</v>
      </c>
      <c r="F302" s="18"/>
      <c r="G302" s="20">
        <v>28721837</v>
      </c>
      <c r="H302" s="20">
        <v>94070</v>
      </c>
      <c r="I302" s="20">
        <v>85573</v>
      </c>
      <c r="J302" s="20">
        <v>85573</v>
      </c>
      <c r="K302" s="20">
        <v>2</v>
      </c>
      <c r="L302" s="20"/>
      <c r="M302" s="18"/>
      <c r="N302" s="20">
        <v>27688298</v>
      </c>
      <c r="O302" s="20">
        <v>50031469</v>
      </c>
      <c r="P302" s="20">
        <v>42845418</v>
      </c>
      <c r="Q302" s="20">
        <v>1891649</v>
      </c>
    </row>
    <row r="303" spans="1:17" s="1" customFormat="1" ht="12" customHeight="1" thickBot="1">
      <c r="A303" s="14" t="s">
        <v>199</v>
      </c>
      <c r="B303" s="15" t="s">
        <v>100</v>
      </c>
      <c r="C303" s="16" t="s">
        <v>228</v>
      </c>
      <c r="D303" s="41" t="s">
        <v>54</v>
      </c>
      <c r="E303" s="76">
        <v>9</v>
      </c>
      <c r="F303" s="18"/>
      <c r="G303" s="20">
        <v>42699129</v>
      </c>
      <c r="H303" s="20">
        <v>201366</v>
      </c>
      <c r="I303" s="20">
        <v>140962</v>
      </c>
      <c r="J303" s="20">
        <v>140962</v>
      </c>
      <c r="K303" s="20">
        <v>4</v>
      </c>
      <c r="L303" s="20"/>
      <c r="M303" s="18"/>
      <c r="N303" s="20">
        <v>27538685</v>
      </c>
      <c r="O303" s="20">
        <v>49588410</v>
      </c>
      <c r="P303" s="20">
        <v>42346970</v>
      </c>
      <c r="Q303" s="20">
        <v>1891649</v>
      </c>
    </row>
    <row r="304" spans="1:17" s="1" customFormat="1" ht="12" customHeight="1" thickBot="1">
      <c r="A304" s="14" t="s">
        <v>199</v>
      </c>
      <c r="B304" s="15" t="s">
        <v>100</v>
      </c>
      <c r="C304" s="16" t="s">
        <v>229</v>
      </c>
      <c r="D304" s="41" t="s">
        <v>49</v>
      </c>
      <c r="E304" s="76">
        <v>12</v>
      </c>
      <c r="F304" s="18"/>
      <c r="G304" s="20">
        <v>59221748</v>
      </c>
      <c r="H304" s="20">
        <v>1771063</v>
      </c>
      <c r="I304" s="20">
        <v>1192366</v>
      </c>
      <c r="J304" s="20">
        <v>762362</v>
      </c>
      <c r="K304" s="20">
        <v>32</v>
      </c>
      <c r="L304" s="20"/>
      <c r="M304" s="18"/>
      <c r="N304" s="20">
        <v>27368919</v>
      </c>
      <c r="O304" s="20">
        <v>50172484</v>
      </c>
      <c r="P304" s="20">
        <v>42169231</v>
      </c>
      <c r="Q304" s="20">
        <v>1891649</v>
      </c>
    </row>
    <row r="305" spans="1:17" s="1" customFormat="1" ht="12" customHeight="1" thickBot="1">
      <c r="A305" s="14" t="s">
        <v>199</v>
      </c>
      <c r="B305" s="15" t="s">
        <v>100</v>
      </c>
      <c r="C305" s="16" t="s">
        <v>230</v>
      </c>
      <c r="D305" s="41" t="s">
        <v>46</v>
      </c>
      <c r="E305" s="76">
        <v>3</v>
      </c>
      <c r="F305" s="18"/>
      <c r="G305" s="20">
        <v>16782159</v>
      </c>
      <c r="H305" s="20">
        <v>1419302</v>
      </c>
      <c r="I305" s="20">
        <v>1041404</v>
      </c>
      <c r="J305" s="20">
        <v>1041404</v>
      </c>
      <c r="K305" s="20">
        <v>28</v>
      </c>
      <c r="L305" s="20"/>
      <c r="M305" s="18"/>
      <c r="N305" s="20">
        <v>26258717</v>
      </c>
      <c r="O305" s="20">
        <v>49756923</v>
      </c>
      <c r="P305" s="20">
        <v>40712266</v>
      </c>
      <c r="Q305" s="20">
        <v>1891649</v>
      </c>
    </row>
    <row r="306" spans="1:17" s="1" customFormat="1" ht="12" customHeight="1" thickBot="1">
      <c r="A306" s="14" t="s">
        <v>199</v>
      </c>
      <c r="B306" s="15" t="s">
        <v>100</v>
      </c>
      <c r="C306" s="16" t="s">
        <v>231</v>
      </c>
      <c r="D306" s="41" t="s">
        <v>47</v>
      </c>
      <c r="E306" s="77">
        <v>6</v>
      </c>
      <c r="F306" s="21"/>
      <c r="G306" s="20">
        <v>32277813</v>
      </c>
      <c r="H306" s="20">
        <v>1487214</v>
      </c>
      <c r="I306" s="20">
        <v>1093599</v>
      </c>
      <c r="J306" s="20">
        <v>1093599</v>
      </c>
      <c r="K306" s="20">
        <v>29</v>
      </c>
      <c r="L306" s="20"/>
      <c r="M306" s="21"/>
      <c r="N306" s="20">
        <v>26677307</v>
      </c>
      <c r="O306" s="20">
        <v>60630634</v>
      </c>
      <c r="P306" s="20">
        <v>51722947</v>
      </c>
      <c r="Q306" s="20">
        <v>1891649</v>
      </c>
    </row>
    <row r="307" spans="1:17" s="1" customFormat="1" ht="12" customHeight="1" thickBot="1">
      <c r="A307" s="14" t="s">
        <v>199</v>
      </c>
      <c r="B307" s="15" t="s">
        <v>100</v>
      </c>
      <c r="C307" s="16" t="s">
        <v>232</v>
      </c>
      <c r="D307" s="41" t="s">
        <v>54</v>
      </c>
      <c r="E307" s="77">
        <v>9</v>
      </c>
      <c r="F307" s="21"/>
      <c r="G307" s="20">
        <v>49871274</v>
      </c>
      <c r="H307" s="20">
        <v>1510998</v>
      </c>
      <c r="I307" s="20">
        <v>1567153</v>
      </c>
      <c r="J307" s="20">
        <v>1567153</v>
      </c>
      <c r="K307" s="20">
        <v>41</v>
      </c>
      <c r="L307" s="20"/>
      <c r="M307" s="21"/>
      <c r="N307" s="20">
        <v>26964320</v>
      </c>
      <c r="O307" s="20">
        <v>73281713</v>
      </c>
      <c r="P307" s="20">
        <v>63900472</v>
      </c>
      <c r="Q307" s="20">
        <v>1891649</v>
      </c>
    </row>
    <row r="308" spans="1:17" s="1" customFormat="1" ht="12" customHeight="1" thickBot="1">
      <c r="A308" s="14" t="s">
        <v>199</v>
      </c>
      <c r="B308" s="15" t="s">
        <v>100</v>
      </c>
      <c r="C308" s="16" t="s">
        <v>233</v>
      </c>
      <c r="D308" s="41" t="s">
        <v>49</v>
      </c>
      <c r="E308" s="76">
        <v>12</v>
      </c>
      <c r="F308" s="18"/>
      <c r="G308" s="19">
        <v>69777061</v>
      </c>
      <c r="H308" s="19">
        <v>4106422</v>
      </c>
      <c r="I308" s="19">
        <v>3071885</v>
      </c>
      <c r="J308" s="19">
        <v>3814624</v>
      </c>
      <c r="K308" s="19">
        <v>81</v>
      </c>
      <c r="L308" s="19"/>
      <c r="M308" s="18"/>
      <c r="N308" s="19">
        <v>29272186</v>
      </c>
      <c r="O308" s="19">
        <v>72491309</v>
      </c>
      <c r="P308" s="19">
        <v>60801366</v>
      </c>
      <c r="Q308" s="19">
        <v>1891649</v>
      </c>
    </row>
    <row r="309" spans="1:17" s="1" customFormat="1" ht="12" customHeight="1" thickBot="1">
      <c r="A309" s="14" t="s">
        <v>199</v>
      </c>
      <c r="B309" s="15" t="s">
        <v>100</v>
      </c>
      <c r="C309" s="16" t="s">
        <v>234</v>
      </c>
      <c r="D309" s="42" t="s">
        <v>46</v>
      </c>
      <c r="E309" s="76">
        <v>3</v>
      </c>
      <c r="F309" s="18"/>
      <c r="G309" s="19">
        <v>22172314</v>
      </c>
      <c r="H309" s="19">
        <v>2180042</v>
      </c>
      <c r="I309" s="19">
        <v>1603090</v>
      </c>
      <c r="J309" s="19">
        <v>1603090</v>
      </c>
      <c r="K309" s="19">
        <v>42</v>
      </c>
      <c r="L309" s="19"/>
      <c r="M309" s="18"/>
      <c r="N309" s="19">
        <v>29477353</v>
      </c>
      <c r="O309" s="19">
        <v>88498093</v>
      </c>
      <c r="P309" s="19">
        <v>75205057</v>
      </c>
      <c r="Q309" s="19">
        <v>1891649</v>
      </c>
    </row>
    <row r="310" spans="1:17" ht="12" customHeight="1" thickBot="1">
      <c r="A310" s="22" t="s">
        <v>199</v>
      </c>
      <c r="B310" s="13" t="s">
        <v>100</v>
      </c>
      <c r="C310" s="16" t="s">
        <v>236</v>
      </c>
      <c r="D310" s="42" t="s">
        <v>47</v>
      </c>
      <c r="E310" s="78">
        <v>6</v>
      </c>
      <c r="G310" s="19">
        <v>45105104</v>
      </c>
      <c r="H310" s="19">
        <v>5044100</v>
      </c>
      <c r="I310" s="19">
        <v>3676993</v>
      </c>
      <c r="J310" s="19">
        <v>2073903</v>
      </c>
      <c r="K310" s="19">
        <v>97</v>
      </c>
      <c r="M310" s="21"/>
      <c r="N310" s="19">
        <v>30049344</v>
      </c>
      <c r="O310" s="19">
        <v>90693867</v>
      </c>
      <c r="P310" s="19">
        <v>75705258</v>
      </c>
      <c r="Q310" s="19">
        <v>1891649</v>
      </c>
    </row>
    <row r="311" spans="1:17" ht="12" customHeight="1" thickBot="1">
      <c r="A311" s="14" t="s">
        <v>199</v>
      </c>
      <c r="B311" s="15" t="s">
        <v>108</v>
      </c>
      <c r="C311" s="16" t="s">
        <v>226</v>
      </c>
      <c r="D311" s="41" t="s">
        <v>49</v>
      </c>
      <c r="E311" s="76">
        <v>3</v>
      </c>
      <c r="F311" s="18"/>
      <c r="G311" s="19">
        <v>4511617</v>
      </c>
      <c r="H311" s="19">
        <v>164502</v>
      </c>
      <c r="I311" s="19">
        <v>108179</v>
      </c>
      <c r="J311" s="20">
        <v>120287</v>
      </c>
      <c r="K311" s="20">
        <v>9</v>
      </c>
      <c r="L311" s="20"/>
      <c r="M311" s="18"/>
      <c r="N311" s="19">
        <v>4404094</v>
      </c>
      <c r="O311" s="19">
        <v>12713385</v>
      </c>
      <c r="P311" s="19">
        <v>8954897</v>
      </c>
      <c r="Q311" s="19">
        <v>491400</v>
      </c>
    </row>
    <row r="312" spans="1:17" ht="12" customHeight="1" thickBot="1">
      <c r="A312" s="14" t="s">
        <v>199</v>
      </c>
      <c r="B312" s="15" t="s">
        <v>108</v>
      </c>
      <c r="C312" s="16" t="s">
        <v>227</v>
      </c>
      <c r="D312" s="16" t="s">
        <v>46</v>
      </c>
      <c r="E312" s="76">
        <v>6</v>
      </c>
      <c r="F312" s="18"/>
      <c r="G312" s="19">
        <v>9321884</v>
      </c>
      <c r="H312" s="19">
        <v>547535</v>
      </c>
      <c r="I312" s="19">
        <v>341121</v>
      </c>
      <c r="J312" s="20"/>
      <c r="K312" s="20">
        <v>41.65</v>
      </c>
      <c r="L312" s="20"/>
      <c r="M312" s="18"/>
      <c r="N312" s="19">
        <v>3878751</v>
      </c>
      <c r="O312" s="19">
        <v>12344330</v>
      </c>
      <c r="P312" s="19">
        <v>9015871</v>
      </c>
      <c r="Q312" s="19">
        <v>491400</v>
      </c>
    </row>
    <row r="313" spans="1:17" ht="12" customHeight="1" thickBot="1">
      <c r="A313" s="14" t="s">
        <v>199</v>
      </c>
      <c r="B313" s="15" t="s">
        <v>108</v>
      </c>
      <c r="C313" s="16" t="s">
        <v>228</v>
      </c>
      <c r="D313" s="41" t="s">
        <v>47</v>
      </c>
      <c r="E313" s="76">
        <v>9</v>
      </c>
      <c r="F313" s="18"/>
      <c r="G313" s="19">
        <v>13842239</v>
      </c>
      <c r="H313" s="19">
        <v>521944</v>
      </c>
      <c r="I313" s="19">
        <v>335329</v>
      </c>
      <c r="J313" s="20"/>
      <c r="K313" s="20">
        <v>40.94</v>
      </c>
      <c r="L313" s="20"/>
      <c r="M313" s="18"/>
      <c r="N313" s="19">
        <v>5409858</v>
      </c>
      <c r="O313" s="19">
        <v>13522288</v>
      </c>
      <c r="P313" s="19">
        <v>9627771</v>
      </c>
      <c r="Q313" s="19">
        <v>491400</v>
      </c>
    </row>
    <row r="314" spans="1:17" ht="12" customHeight="1" thickBot="1">
      <c r="A314" s="14" t="s">
        <v>199</v>
      </c>
      <c r="B314" s="15" t="s">
        <v>108</v>
      </c>
      <c r="C314" s="16" t="s">
        <v>229</v>
      </c>
      <c r="D314" s="41" t="s">
        <v>54</v>
      </c>
      <c r="E314" s="76">
        <v>12</v>
      </c>
      <c r="F314" s="18"/>
      <c r="G314" s="19">
        <v>17185741</v>
      </c>
      <c r="H314" s="19">
        <v>534129</v>
      </c>
      <c r="I314" s="19">
        <v>249051</v>
      </c>
      <c r="J314" s="20">
        <v>559959</v>
      </c>
      <c r="K314" s="20">
        <v>84</v>
      </c>
      <c r="L314" s="20">
        <v>25</v>
      </c>
      <c r="M314" s="18"/>
      <c r="N314" s="19">
        <v>5812599</v>
      </c>
      <c r="O314" s="19">
        <v>14494592</v>
      </c>
      <c r="P314" s="19">
        <v>9548387</v>
      </c>
      <c r="Q314" s="19">
        <v>491400</v>
      </c>
    </row>
    <row r="315" spans="1:17" ht="12" customHeight="1" thickBot="1">
      <c r="A315" s="14" t="s">
        <v>199</v>
      </c>
      <c r="B315" s="15" t="s">
        <v>108</v>
      </c>
      <c r="C315" s="16" t="s">
        <v>230</v>
      </c>
      <c r="D315" s="41" t="s">
        <v>49</v>
      </c>
      <c r="E315" s="76">
        <v>3</v>
      </c>
      <c r="F315" s="18"/>
      <c r="G315" s="19">
        <v>5287262</v>
      </c>
      <c r="H315" s="19">
        <v>150809</v>
      </c>
      <c r="I315" s="19">
        <v>83581</v>
      </c>
      <c r="J315" s="20">
        <v>98685</v>
      </c>
      <c r="K315" s="20">
        <v>6</v>
      </c>
      <c r="L315" s="20"/>
      <c r="M315" s="18"/>
      <c r="N315" s="19">
        <v>3778738</v>
      </c>
      <c r="O315" s="19">
        <v>12638881</v>
      </c>
      <c r="P315" s="19">
        <v>9031738</v>
      </c>
      <c r="Q315" s="19">
        <v>491400</v>
      </c>
    </row>
    <row r="316" spans="1:17" ht="12" customHeight="1" thickBot="1">
      <c r="A316" s="14" t="s">
        <v>199</v>
      </c>
      <c r="B316" s="15" t="s">
        <v>108</v>
      </c>
      <c r="C316" s="16" t="s">
        <v>231</v>
      </c>
      <c r="D316" s="41" t="s">
        <v>46</v>
      </c>
      <c r="E316" s="77">
        <v>6</v>
      </c>
      <c r="G316" s="19">
        <v>8047622</v>
      </c>
      <c r="H316" s="19">
        <v>37739</v>
      </c>
      <c r="I316" s="19">
        <v>-49607</v>
      </c>
      <c r="J316" s="20"/>
      <c r="K316" s="20">
        <v>-5.05</v>
      </c>
      <c r="L316" s="20"/>
      <c r="M316" s="21"/>
      <c r="N316" s="19">
        <v>4380018</v>
      </c>
      <c r="O316" s="19">
        <v>12064753</v>
      </c>
      <c r="P316" s="19">
        <v>8652977</v>
      </c>
      <c r="Q316" s="19">
        <v>491400</v>
      </c>
    </row>
    <row r="317" spans="1:17" ht="12" customHeight="1" thickBot="1">
      <c r="A317" s="14" t="s">
        <v>199</v>
      </c>
      <c r="B317" s="15" t="s">
        <v>108</v>
      </c>
      <c r="C317" s="16" t="s">
        <v>232</v>
      </c>
      <c r="D317" s="41" t="s">
        <v>47</v>
      </c>
      <c r="E317" s="77">
        <v>9</v>
      </c>
      <c r="G317" s="19">
        <v>10991947</v>
      </c>
      <c r="H317" s="19">
        <v>-49144</v>
      </c>
      <c r="I317" s="19">
        <v>-159029</v>
      </c>
      <c r="J317" s="20"/>
      <c r="K317" s="20">
        <v>-16.18</v>
      </c>
      <c r="L317" s="20"/>
      <c r="M317" s="21"/>
      <c r="N317" s="19">
        <v>4718221</v>
      </c>
      <c r="O317" s="19">
        <v>12511767</v>
      </c>
      <c r="P317" s="19">
        <v>8778726</v>
      </c>
      <c r="Q317" s="19">
        <v>491400</v>
      </c>
    </row>
    <row r="318" spans="1:17" ht="12" customHeight="1" thickBot="1">
      <c r="A318" s="14" t="s">
        <v>199</v>
      </c>
      <c r="B318" s="15" t="s">
        <v>108</v>
      </c>
      <c r="C318" s="16" t="s">
        <v>233</v>
      </c>
      <c r="D318" s="41" t="s">
        <v>54</v>
      </c>
      <c r="E318" s="76">
        <v>12</v>
      </c>
      <c r="F318" s="18"/>
      <c r="G318" s="19">
        <v>13569876</v>
      </c>
      <c r="H318" s="19">
        <v>61198</v>
      </c>
      <c r="I318" s="19">
        <v>-32032</v>
      </c>
      <c r="J318" s="20">
        <v>-198455</v>
      </c>
      <c r="K318" s="20">
        <v>-3.88</v>
      </c>
      <c r="L318" s="20">
        <v>12</v>
      </c>
      <c r="M318" s="18"/>
      <c r="N318" s="19">
        <v>3828622</v>
      </c>
      <c r="O318" s="19">
        <v>13345546</v>
      </c>
      <c r="P318" s="19">
        <v>9837088</v>
      </c>
      <c r="Q318" s="19">
        <v>491400</v>
      </c>
    </row>
    <row r="319" spans="1:17" ht="12" customHeight="1" thickBot="1">
      <c r="A319" s="14" t="s">
        <v>199</v>
      </c>
      <c r="B319" s="15" t="s">
        <v>108</v>
      </c>
      <c r="C319" s="16" t="s">
        <v>236</v>
      </c>
      <c r="D319" s="42" t="s">
        <v>46</v>
      </c>
      <c r="E319" s="76">
        <v>3</v>
      </c>
      <c r="F319" s="18"/>
      <c r="G319" s="19">
        <v>10567395</v>
      </c>
      <c r="H319" s="19">
        <v>313463</v>
      </c>
      <c r="I319" s="19">
        <v>204939</v>
      </c>
      <c r="J319" s="19">
        <v>81165</v>
      </c>
      <c r="K319" s="19">
        <v>25.02</v>
      </c>
      <c r="M319" s="18"/>
      <c r="N319" s="19">
        <v>3469570</v>
      </c>
      <c r="O319" s="19">
        <v>12397267</v>
      </c>
      <c r="P319" s="19">
        <v>8888343</v>
      </c>
      <c r="Q319" s="19">
        <v>521035</v>
      </c>
    </row>
    <row r="320" spans="1:17" ht="12" customHeight="1" thickBot="1">
      <c r="A320" s="22" t="s">
        <v>199</v>
      </c>
      <c r="B320" s="13" t="s">
        <v>108</v>
      </c>
      <c r="C320" s="16" t="s">
        <v>237</v>
      </c>
      <c r="D320" s="42" t="s">
        <v>47</v>
      </c>
      <c r="E320" s="78">
        <v>9</v>
      </c>
      <c r="G320" s="19">
        <v>14762732</v>
      </c>
      <c r="H320" s="19">
        <v>258144</v>
      </c>
      <c r="I320" s="19">
        <v>133718</v>
      </c>
      <c r="J320" s="19">
        <v>-34640</v>
      </c>
      <c r="K320" s="19">
        <v>16.329999999999998</v>
      </c>
      <c r="M320" s="21"/>
      <c r="N320" s="19">
        <v>3633635</v>
      </c>
      <c r="O320" s="19">
        <v>13226874</v>
      </c>
      <c r="P320" s="19">
        <v>9967719</v>
      </c>
      <c r="Q320" s="19">
        <v>521034</v>
      </c>
    </row>
    <row r="321" spans="1:17" ht="12" customHeight="1" thickBot="1">
      <c r="A321" s="14" t="s">
        <v>203</v>
      </c>
      <c r="B321" s="28" t="s">
        <v>121</v>
      </c>
      <c r="C321" s="16" t="s">
        <v>226</v>
      </c>
      <c r="D321" s="51" t="s">
        <v>46</v>
      </c>
      <c r="E321" s="76">
        <v>3</v>
      </c>
      <c r="F321" s="18"/>
      <c r="G321" s="19">
        <v>76781000</v>
      </c>
      <c r="H321" s="19">
        <v>16517000</v>
      </c>
      <c r="I321" s="19">
        <v>13668000</v>
      </c>
      <c r="J321" s="19">
        <v>15760000</v>
      </c>
      <c r="K321" s="19">
        <v>60</v>
      </c>
      <c r="M321" s="18"/>
      <c r="N321" s="19">
        <v>70855000</v>
      </c>
      <c r="O321" s="19">
        <v>2136392000</v>
      </c>
      <c r="P321" s="19">
        <v>1843187000</v>
      </c>
      <c r="Q321" s="19">
        <v>11441460</v>
      </c>
    </row>
    <row r="322" spans="1:17" ht="12" customHeight="1" thickBot="1">
      <c r="A322" s="14" t="s">
        <v>203</v>
      </c>
      <c r="B322" s="28" t="s">
        <v>121</v>
      </c>
      <c r="C322" s="16" t="s">
        <v>227</v>
      </c>
      <c r="D322" s="51" t="s">
        <v>47</v>
      </c>
      <c r="E322" s="76">
        <v>6</v>
      </c>
      <c r="F322" s="18"/>
      <c r="G322" s="19">
        <v>168642000</v>
      </c>
      <c r="H322" s="19">
        <v>39113000</v>
      </c>
      <c r="I322" s="19">
        <v>31287000</v>
      </c>
      <c r="J322" s="19">
        <v>34074000</v>
      </c>
      <c r="K322" s="19">
        <v>135</v>
      </c>
      <c r="M322" s="18"/>
      <c r="N322" s="19">
        <v>72239000</v>
      </c>
      <c r="O322" s="19">
        <v>2392117000</v>
      </c>
      <c r="P322" s="19">
        <v>2089473000</v>
      </c>
      <c r="Q322" s="19">
        <v>11441460</v>
      </c>
    </row>
    <row r="323" spans="1:17" ht="12" customHeight="1" thickBot="1">
      <c r="A323" s="14" t="s">
        <v>203</v>
      </c>
      <c r="B323" s="28" t="s">
        <v>121</v>
      </c>
      <c r="C323" s="16" t="s">
        <v>228</v>
      </c>
      <c r="D323" s="51" t="s">
        <v>54</v>
      </c>
      <c r="E323" s="76">
        <v>9</v>
      </c>
      <c r="F323" s="18"/>
      <c r="G323" s="19">
        <v>257590000</v>
      </c>
      <c r="H323" s="19">
        <v>60372000</v>
      </c>
      <c r="I323" s="19">
        <v>48093000</v>
      </c>
      <c r="J323" s="19">
        <v>50428000</v>
      </c>
      <c r="K323" s="19">
        <v>201</v>
      </c>
      <c r="M323" s="18"/>
      <c r="N323" s="19">
        <v>73209000</v>
      </c>
      <c r="O323" s="19">
        <v>2401957000</v>
      </c>
      <c r="P323" s="19">
        <v>2049994000</v>
      </c>
      <c r="Q323" s="29">
        <v>14464000</v>
      </c>
    </row>
    <row r="324" spans="1:17" ht="12" customHeight="1" thickBot="1">
      <c r="A324" s="14" t="s">
        <v>203</v>
      </c>
      <c r="B324" s="28" t="s">
        <v>121</v>
      </c>
      <c r="C324" s="16" t="s">
        <v>229</v>
      </c>
      <c r="D324" s="51" t="s">
        <v>55</v>
      </c>
      <c r="E324" s="76">
        <v>12</v>
      </c>
      <c r="F324" s="18"/>
      <c r="G324" s="19">
        <v>337404230</v>
      </c>
      <c r="H324" s="19">
        <v>75038117</v>
      </c>
      <c r="I324" s="19">
        <v>65868773</v>
      </c>
      <c r="J324" s="19">
        <v>66207477</v>
      </c>
      <c r="K324" s="19">
        <v>265</v>
      </c>
      <c r="L324" s="19">
        <v>54</v>
      </c>
      <c r="M324" s="18"/>
      <c r="N324" s="19">
        <v>73329927</v>
      </c>
      <c r="O324" s="19">
        <v>2591330151</v>
      </c>
      <c r="P324" s="19">
        <v>2223528684</v>
      </c>
      <c r="Q324" s="29">
        <v>14463986</v>
      </c>
    </row>
    <row r="325" spans="1:17" ht="12" customHeight="1" thickBot="1">
      <c r="A325" s="14" t="s">
        <v>203</v>
      </c>
      <c r="B325" s="28" t="s">
        <v>121</v>
      </c>
      <c r="C325" s="16" t="s">
        <v>230</v>
      </c>
      <c r="D325" s="51" t="s">
        <v>46</v>
      </c>
      <c r="E325" s="76">
        <v>3</v>
      </c>
      <c r="F325" s="18"/>
      <c r="G325" s="25">
        <v>80271597</v>
      </c>
      <c r="H325" s="25">
        <v>22582932</v>
      </c>
      <c r="I325" s="25">
        <v>19418837</v>
      </c>
      <c r="J325" s="25">
        <v>14479322</v>
      </c>
      <c r="K325" s="25">
        <v>67</v>
      </c>
      <c r="L325" s="29"/>
      <c r="M325" s="18"/>
      <c r="N325" s="29">
        <v>75487606</v>
      </c>
      <c r="O325" s="29">
        <v>2747797396</v>
      </c>
      <c r="P325" s="29">
        <v>2365316761</v>
      </c>
      <c r="Q325" s="29">
        <v>14463986</v>
      </c>
    </row>
    <row r="326" spans="1:17" ht="12" customHeight="1" thickBot="1">
      <c r="A326" s="14" t="s">
        <v>203</v>
      </c>
      <c r="B326" s="28" t="s">
        <v>121</v>
      </c>
      <c r="C326" s="16" t="s">
        <v>231</v>
      </c>
      <c r="D326" s="27" t="s">
        <v>47</v>
      </c>
      <c r="E326" s="77">
        <v>6</v>
      </c>
      <c r="G326" s="25">
        <v>174069317</v>
      </c>
      <c r="H326" s="29">
        <v>50022929</v>
      </c>
      <c r="I326" s="29">
        <v>39486712</v>
      </c>
      <c r="J326" s="29">
        <v>70167103</v>
      </c>
      <c r="K326" s="29">
        <v>161</v>
      </c>
      <c r="L326" s="29"/>
      <c r="M326" s="21"/>
      <c r="N326" s="29">
        <v>80101766</v>
      </c>
      <c r="O326" s="29">
        <v>3277587291</v>
      </c>
      <c r="P326" s="29">
        <v>2848970687</v>
      </c>
      <c r="Q326" s="29">
        <v>14463986</v>
      </c>
    </row>
    <row r="327" spans="1:17" ht="12" customHeight="1" thickBot="1">
      <c r="A327" s="14" t="s">
        <v>203</v>
      </c>
      <c r="B327" s="28" t="s">
        <v>121</v>
      </c>
      <c r="C327" s="16" t="s">
        <v>232</v>
      </c>
      <c r="D327" s="27" t="s">
        <v>54</v>
      </c>
      <c r="E327" s="77">
        <v>9</v>
      </c>
      <c r="G327" s="25">
        <v>274467981</v>
      </c>
      <c r="H327" s="29">
        <v>72003989</v>
      </c>
      <c r="I327" s="29">
        <v>57095441</v>
      </c>
      <c r="J327" s="29">
        <v>91720015</v>
      </c>
      <c r="K327" s="29">
        <v>198</v>
      </c>
      <c r="L327" s="29"/>
      <c r="M327" s="21"/>
      <c r="N327" s="29">
        <v>83104117</v>
      </c>
      <c r="O327" s="29">
        <v>3389611481</v>
      </c>
      <c r="P327" s="29">
        <v>2946775849</v>
      </c>
      <c r="Q327" s="29">
        <v>14463986</v>
      </c>
    </row>
    <row r="328" spans="1:17" ht="12" customHeight="1" thickBot="1">
      <c r="A328" s="14" t="s">
        <v>203</v>
      </c>
      <c r="B328" s="28" t="s">
        <v>121</v>
      </c>
      <c r="C328" s="16" t="s">
        <v>233</v>
      </c>
      <c r="D328" s="16" t="s">
        <v>49</v>
      </c>
      <c r="E328" s="76">
        <v>12</v>
      </c>
      <c r="F328" s="18"/>
      <c r="G328" s="19">
        <v>381320782</v>
      </c>
      <c r="H328" s="19">
        <v>90339456</v>
      </c>
      <c r="I328" s="19">
        <v>71439347</v>
      </c>
      <c r="J328" s="19">
        <v>103500021</v>
      </c>
      <c r="K328" s="19">
        <v>250</v>
      </c>
      <c r="L328" s="19">
        <v>52.68</v>
      </c>
      <c r="M328" s="18"/>
      <c r="N328" s="19">
        <v>84109052</v>
      </c>
      <c r="O328" s="19">
        <v>3483865564</v>
      </c>
      <c r="P328" s="19">
        <v>3029370984</v>
      </c>
      <c r="Q328" s="29">
        <v>14463986</v>
      </c>
    </row>
    <row r="329" spans="1:17" ht="12" customHeight="1" thickBot="1">
      <c r="A329" s="14" t="s">
        <v>203</v>
      </c>
      <c r="B329" s="28" t="s">
        <v>121</v>
      </c>
      <c r="C329" s="16" t="s">
        <v>234</v>
      </c>
      <c r="D329" s="23" t="s">
        <v>46</v>
      </c>
      <c r="E329" s="76">
        <v>3</v>
      </c>
      <c r="F329" s="18"/>
      <c r="G329" s="19">
        <v>115941056</v>
      </c>
      <c r="H329" s="19">
        <v>31208104</v>
      </c>
      <c r="I329" s="19">
        <v>26019083</v>
      </c>
      <c r="J329" s="19">
        <v>24292900</v>
      </c>
      <c r="K329" s="19">
        <v>91</v>
      </c>
      <c r="M329" s="18"/>
      <c r="N329" s="19">
        <v>86204106</v>
      </c>
      <c r="O329" s="19">
        <v>3545062986</v>
      </c>
      <c r="P329" s="19">
        <v>3077751711</v>
      </c>
      <c r="Q329" s="29">
        <v>14463986</v>
      </c>
    </row>
    <row r="330" spans="1:17" ht="12" customHeight="1" thickBot="1">
      <c r="A330" s="14" t="s">
        <v>203</v>
      </c>
      <c r="B330" s="15" t="s">
        <v>66</v>
      </c>
      <c r="C330" s="16" t="s">
        <v>226</v>
      </c>
      <c r="D330" s="16" t="s">
        <v>46</v>
      </c>
      <c r="E330" s="76">
        <v>3</v>
      </c>
      <c r="F330" s="18"/>
      <c r="G330" s="25">
        <v>51537360</v>
      </c>
      <c r="H330" s="19">
        <v>8367252</v>
      </c>
      <c r="I330" s="19">
        <v>7167543</v>
      </c>
      <c r="J330" s="19">
        <v>9242631</v>
      </c>
      <c r="K330" s="19">
        <v>31</v>
      </c>
      <c r="M330" s="18"/>
      <c r="N330" s="19">
        <v>55604410</v>
      </c>
      <c r="O330" s="19">
        <v>1869548179</v>
      </c>
      <c r="P330" s="19">
        <v>1651248139</v>
      </c>
      <c r="Q330" s="19">
        <v>11580195</v>
      </c>
    </row>
    <row r="331" spans="1:17" ht="12" customHeight="1" thickBot="1">
      <c r="A331" s="14" t="s">
        <v>203</v>
      </c>
      <c r="B331" s="15" t="s">
        <v>66</v>
      </c>
      <c r="C331" s="16" t="s">
        <v>227</v>
      </c>
      <c r="D331" s="16" t="s">
        <v>47</v>
      </c>
      <c r="E331" s="76">
        <v>6</v>
      </c>
      <c r="F331" s="18"/>
      <c r="G331" s="25">
        <v>105069009</v>
      </c>
      <c r="H331" s="19">
        <v>14193388</v>
      </c>
      <c r="I331" s="19">
        <v>12154788</v>
      </c>
      <c r="J331" s="19">
        <v>14406740</v>
      </c>
      <c r="K331" s="19">
        <v>52</v>
      </c>
      <c r="M331" s="18"/>
      <c r="N331" s="19">
        <v>55467628</v>
      </c>
      <c r="O331" s="19">
        <v>1830700755</v>
      </c>
      <c r="P331" s="19">
        <v>1609582697</v>
      </c>
      <c r="Q331" s="19">
        <v>11580195</v>
      </c>
    </row>
    <row r="332" spans="1:17" ht="12" customHeight="1" thickBot="1">
      <c r="A332" s="14" t="s">
        <v>203</v>
      </c>
      <c r="B332" s="15" t="s">
        <v>66</v>
      </c>
      <c r="C332" s="16" t="s">
        <v>228</v>
      </c>
      <c r="D332" s="16" t="s">
        <v>54</v>
      </c>
      <c r="E332" s="76">
        <v>9</v>
      </c>
      <c r="F332" s="18"/>
      <c r="G332" s="25">
        <v>156542908</v>
      </c>
      <c r="H332" s="19">
        <v>18595065</v>
      </c>
      <c r="I332" s="19">
        <v>15967300</v>
      </c>
      <c r="J332" s="19">
        <v>17902563</v>
      </c>
      <c r="K332" s="19">
        <v>68</v>
      </c>
      <c r="M332" s="18"/>
      <c r="N332" s="19">
        <v>59062792</v>
      </c>
      <c r="O332" s="19">
        <v>1767897799</v>
      </c>
      <c r="P332" s="19">
        <v>1543284078</v>
      </c>
      <c r="Q332" s="19">
        <v>11580195</v>
      </c>
    </row>
    <row r="333" spans="1:17" ht="12" customHeight="1" thickBot="1">
      <c r="A333" s="14" t="s">
        <v>203</v>
      </c>
      <c r="B333" s="15" t="s">
        <v>66</v>
      </c>
      <c r="C333" s="16" t="s">
        <v>229</v>
      </c>
      <c r="D333" s="16" t="s">
        <v>49</v>
      </c>
      <c r="E333" s="76">
        <v>12</v>
      </c>
      <c r="F333" s="18"/>
      <c r="G333" s="19">
        <v>217091803</v>
      </c>
      <c r="H333" s="19">
        <v>7092731</v>
      </c>
      <c r="I333" s="19">
        <v>5656623</v>
      </c>
      <c r="J333" s="19">
        <v>7900727</v>
      </c>
      <c r="K333" s="19">
        <v>24</v>
      </c>
      <c r="M333" s="18"/>
      <c r="N333" s="19">
        <v>62396081</v>
      </c>
      <c r="O333" s="19">
        <v>1753232280</v>
      </c>
      <c r="P333" s="19">
        <v>1538622825</v>
      </c>
      <c r="Q333" s="19">
        <v>11580195</v>
      </c>
    </row>
    <row r="334" spans="1:17" ht="12" customHeight="1" thickBot="1">
      <c r="A334" s="14" t="s">
        <v>203</v>
      </c>
      <c r="B334" s="15" t="s">
        <v>66</v>
      </c>
      <c r="C334" s="16" t="s">
        <v>230</v>
      </c>
      <c r="D334" s="16" t="s">
        <v>46</v>
      </c>
      <c r="E334" s="76">
        <v>3</v>
      </c>
      <c r="F334" s="18"/>
      <c r="G334" s="25">
        <v>52465583</v>
      </c>
      <c r="H334" s="25">
        <v>6693962</v>
      </c>
      <c r="I334" s="25">
        <v>5760441</v>
      </c>
      <c r="J334" s="25">
        <v>5788566</v>
      </c>
      <c r="K334" s="25">
        <v>25</v>
      </c>
      <c r="M334" s="18"/>
      <c r="N334" s="19">
        <v>62454158</v>
      </c>
      <c r="O334" s="19">
        <v>1821556004</v>
      </c>
      <c r="P334" s="19">
        <v>1601145318</v>
      </c>
      <c r="Q334" s="19">
        <v>11580195</v>
      </c>
    </row>
    <row r="335" spans="1:17" ht="12" customHeight="1" thickBot="1">
      <c r="A335" s="14" t="s">
        <v>203</v>
      </c>
      <c r="B335" s="15" t="s">
        <v>66</v>
      </c>
      <c r="C335" s="16" t="s">
        <v>231</v>
      </c>
      <c r="D335" s="16" t="s">
        <v>47</v>
      </c>
      <c r="E335" s="77">
        <v>6</v>
      </c>
      <c r="G335" s="25">
        <v>98239293</v>
      </c>
      <c r="H335" s="19">
        <v>10485826</v>
      </c>
      <c r="I335" s="19">
        <v>9053787</v>
      </c>
      <c r="J335" s="20">
        <v>16326096</v>
      </c>
      <c r="K335" s="19">
        <v>39</v>
      </c>
      <c r="M335" s="21"/>
      <c r="N335" s="19">
        <v>64091606</v>
      </c>
      <c r="O335" s="19">
        <v>1970644064</v>
      </c>
      <c r="P335" s="19">
        <v>1739577704</v>
      </c>
      <c r="Q335" s="19">
        <v>11580195</v>
      </c>
    </row>
    <row r="336" spans="1:17" ht="12" customHeight="1" thickBot="1">
      <c r="A336" s="14" t="s">
        <v>203</v>
      </c>
      <c r="B336" s="15" t="s">
        <v>66</v>
      </c>
      <c r="C336" s="16" t="s">
        <v>232</v>
      </c>
      <c r="D336" s="16" t="s">
        <v>54</v>
      </c>
      <c r="E336" s="77">
        <v>9</v>
      </c>
      <c r="G336" s="25">
        <v>151108763</v>
      </c>
      <c r="H336" s="19">
        <v>3892258</v>
      </c>
      <c r="I336" s="19">
        <v>3511128</v>
      </c>
      <c r="J336" s="20">
        <v>13187195</v>
      </c>
      <c r="K336" s="19">
        <v>15</v>
      </c>
      <c r="M336" s="21"/>
      <c r="N336" s="19">
        <v>67067885</v>
      </c>
      <c r="O336" s="19">
        <v>2050023961</v>
      </c>
      <c r="P336" s="19">
        <v>1822048177</v>
      </c>
      <c r="Q336" s="19">
        <v>11580195</v>
      </c>
    </row>
    <row r="337" spans="1:17" ht="12" customHeight="1" thickBot="1">
      <c r="A337" s="14" t="s">
        <v>203</v>
      </c>
      <c r="B337" s="31" t="s">
        <v>66</v>
      </c>
      <c r="C337" s="16" t="s">
        <v>233</v>
      </c>
      <c r="D337" s="23" t="s">
        <v>49</v>
      </c>
      <c r="E337" s="79">
        <v>12</v>
      </c>
      <c r="F337" s="18"/>
      <c r="G337" s="20">
        <v>212412211</v>
      </c>
      <c r="H337" s="20">
        <v>5034137</v>
      </c>
      <c r="I337" s="20">
        <v>3498965</v>
      </c>
      <c r="J337" s="20">
        <v>12098508</v>
      </c>
      <c r="K337" s="20">
        <v>15</v>
      </c>
      <c r="L337" s="20"/>
      <c r="M337" s="18"/>
      <c r="N337" s="20">
        <v>67146137</v>
      </c>
      <c r="O337" s="20">
        <v>2049798756</v>
      </c>
      <c r="P337" s="20">
        <v>1823090793</v>
      </c>
      <c r="Q337" s="20">
        <v>11580195</v>
      </c>
    </row>
    <row r="338" spans="1:17" ht="12" customHeight="1" thickBot="1">
      <c r="A338" s="14" t="s">
        <v>203</v>
      </c>
      <c r="B338" s="15" t="s">
        <v>66</v>
      </c>
      <c r="C338" s="16" t="s">
        <v>234</v>
      </c>
      <c r="D338" s="23" t="s">
        <v>46</v>
      </c>
      <c r="E338" s="76">
        <v>3</v>
      </c>
      <c r="F338" s="18"/>
      <c r="G338" s="19">
        <v>56989737</v>
      </c>
      <c r="H338" s="19">
        <v>5583534</v>
      </c>
      <c r="I338" s="19">
        <v>4808068</v>
      </c>
      <c r="J338" s="19">
        <v>5634963</v>
      </c>
      <c r="K338" s="19">
        <v>21</v>
      </c>
      <c r="M338" s="18"/>
      <c r="N338" s="19">
        <v>68149215</v>
      </c>
      <c r="O338" s="19">
        <v>2075268831</v>
      </c>
      <c r="P338" s="19">
        <v>1842914912</v>
      </c>
      <c r="Q338" s="19">
        <v>11580195</v>
      </c>
    </row>
    <row r="339" spans="1:17" ht="12" customHeight="1" thickBot="1">
      <c r="A339" s="22" t="s">
        <v>203</v>
      </c>
      <c r="B339" s="13" t="s">
        <v>66</v>
      </c>
      <c r="C339" s="16" t="s">
        <v>236</v>
      </c>
      <c r="D339" s="23" t="s">
        <v>47</v>
      </c>
      <c r="E339" s="78">
        <v>6</v>
      </c>
      <c r="G339" s="19">
        <v>111256884</v>
      </c>
      <c r="H339" s="19">
        <v>10777639</v>
      </c>
      <c r="I339" s="19">
        <v>9322925</v>
      </c>
      <c r="J339" s="19">
        <v>11437600</v>
      </c>
      <c r="K339" s="19">
        <v>39</v>
      </c>
      <c r="M339" s="21"/>
      <c r="N339" s="19">
        <v>69385978</v>
      </c>
      <c r="O339" s="19">
        <v>2065733561</v>
      </c>
      <c r="P339" s="19">
        <v>1827587997</v>
      </c>
      <c r="Q339" s="19">
        <v>11580195</v>
      </c>
    </row>
    <row r="340" spans="1:17" ht="12" customHeight="1" thickBot="1">
      <c r="A340" s="14" t="s">
        <v>203</v>
      </c>
      <c r="B340" s="15" t="s">
        <v>68</v>
      </c>
      <c r="C340" s="16" t="s">
        <v>226</v>
      </c>
      <c r="D340" s="16" t="s">
        <v>46</v>
      </c>
      <c r="E340" s="76">
        <v>3</v>
      </c>
      <c r="F340" s="18"/>
      <c r="G340" s="19">
        <v>136222876</v>
      </c>
      <c r="H340" s="19">
        <v>30519450</v>
      </c>
      <c r="I340" s="19">
        <v>24747738</v>
      </c>
      <c r="J340" s="19">
        <v>-55956342</v>
      </c>
      <c r="K340" s="19">
        <v>91</v>
      </c>
      <c r="M340" s="18"/>
      <c r="N340" s="19">
        <v>170610788</v>
      </c>
      <c r="O340" s="19">
        <v>4514090509</v>
      </c>
      <c r="P340" s="19">
        <v>4012027874</v>
      </c>
      <c r="Q340" s="19">
        <v>321983148</v>
      </c>
    </row>
    <row r="341" spans="1:17" ht="12" customHeight="1" thickBot="1">
      <c r="A341" s="14" t="s">
        <v>203</v>
      </c>
      <c r="B341" s="15" t="s">
        <v>68</v>
      </c>
      <c r="C341" s="16" t="s">
        <v>227</v>
      </c>
      <c r="D341" s="16" t="s">
        <v>47</v>
      </c>
      <c r="E341" s="76">
        <v>6</v>
      </c>
      <c r="F341" s="18"/>
      <c r="G341" s="19">
        <v>273992005</v>
      </c>
      <c r="H341" s="19">
        <v>61414447</v>
      </c>
      <c r="I341" s="19">
        <v>48598247</v>
      </c>
      <c r="J341" s="19">
        <v>547187</v>
      </c>
      <c r="K341" s="19">
        <v>190.68</v>
      </c>
      <c r="M341" s="18"/>
      <c r="N341" s="19">
        <v>169295349</v>
      </c>
      <c r="O341" s="19">
        <v>4609282205</v>
      </c>
      <c r="P341" s="19">
        <v>4092172300</v>
      </c>
      <c r="Q341" s="19">
        <v>322071789</v>
      </c>
    </row>
    <row r="342" spans="1:17" ht="12" customHeight="1" thickBot="1">
      <c r="A342" s="14" t="s">
        <v>203</v>
      </c>
      <c r="B342" s="15" t="s">
        <v>68</v>
      </c>
      <c r="C342" s="16" t="s">
        <v>228</v>
      </c>
      <c r="D342" s="16" t="s">
        <v>54</v>
      </c>
      <c r="E342" s="76">
        <v>9</v>
      </c>
      <c r="F342" s="18"/>
      <c r="G342" s="19">
        <v>411833393</v>
      </c>
      <c r="H342" s="19">
        <v>78665481</v>
      </c>
      <c r="I342" s="19">
        <v>60632478</v>
      </c>
      <c r="J342" s="19">
        <v>6715950</v>
      </c>
      <c r="K342" s="19">
        <v>218.73</v>
      </c>
      <c r="M342" s="18"/>
      <c r="N342" s="19">
        <v>175478399</v>
      </c>
      <c r="O342" s="19">
        <v>4650590996</v>
      </c>
      <c r="P342" s="19">
        <v>4122412957</v>
      </c>
      <c r="Q342" s="19">
        <v>322071789</v>
      </c>
    </row>
    <row r="343" spans="1:17" ht="12" customHeight="1" thickBot="1">
      <c r="A343" s="14" t="s">
        <v>203</v>
      </c>
      <c r="B343" s="15" t="s">
        <v>68</v>
      </c>
      <c r="C343" s="16" t="s">
        <v>229</v>
      </c>
      <c r="D343" s="16" t="s">
        <v>49</v>
      </c>
      <c r="E343" s="76">
        <v>12</v>
      </c>
      <c r="F343" s="18"/>
      <c r="G343" s="19">
        <v>542706397</v>
      </c>
      <c r="H343" s="19">
        <v>40589019</v>
      </c>
      <c r="I343" s="19">
        <v>22097003</v>
      </c>
      <c r="J343" s="19">
        <v>-19871686</v>
      </c>
      <c r="K343" s="19">
        <v>56</v>
      </c>
      <c r="L343" s="19">
        <v>39.549999999999997</v>
      </c>
      <c r="M343" s="18"/>
      <c r="N343" s="19">
        <v>178145302</v>
      </c>
      <c r="O343" s="19">
        <v>4694296060</v>
      </c>
      <c r="P343" s="19">
        <v>4191413362</v>
      </c>
      <c r="Q343" s="19">
        <v>331905968</v>
      </c>
    </row>
    <row r="344" spans="1:17" ht="12" customHeight="1" thickBot="1">
      <c r="A344" s="14" t="s">
        <v>203</v>
      </c>
      <c r="B344" s="15" t="s">
        <v>68</v>
      </c>
      <c r="C344" s="16" t="s">
        <v>230</v>
      </c>
      <c r="D344" s="16" t="s">
        <v>46</v>
      </c>
      <c r="E344" s="76">
        <v>3</v>
      </c>
      <c r="F344" s="18"/>
      <c r="G344" s="25">
        <v>131394217</v>
      </c>
      <c r="H344" s="25">
        <v>20629792</v>
      </c>
      <c r="I344" s="25">
        <v>16206308</v>
      </c>
      <c r="J344" s="25">
        <v>-5217970</v>
      </c>
      <c r="K344" s="25">
        <v>59</v>
      </c>
      <c r="M344" s="18"/>
      <c r="N344" s="19">
        <v>179269805</v>
      </c>
      <c r="O344" s="19">
        <v>4610447262</v>
      </c>
      <c r="P344" s="19">
        <v>4104911144</v>
      </c>
      <c r="Q344" s="19">
        <v>331905968</v>
      </c>
    </row>
    <row r="345" spans="1:17" ht="12" customHeight="1" thickBot="1">
      <c r="A345" s="14" t="s">
        <v>203</v>
      </c>
      <c r="B345" s="15" t="s">
        <v>68</v>
      </c>
      <c r="C345" s="16" t="s">
        <v>231</v>
      </c>
      <c r="D345" s="16" t="s">
        <v>47</v>
      </c>
      <c r="E345" s="76">
        <v>6</v>
      </c>
      <c r="F345" s="18"/>
      <c r="G345" s="19">
        <v>273445773</v>
      </c>
      <c r="H345" s="19">
        <v>41569474</v>
      </c>
      <c r="I345" s="19">
        <v>31495934</v>
      </c>
      <c r="J345" s="19">
        <v>-73830090</v>
      </c>
      <c r="K345" s="19">
        <v>108</v>
      </c>
      <c r="M345" s="18"/>
      <c r="N345" s="19">
        <v>226151667</v>
      </c>
      <c r="O345" s="19">
        <v>5916710508</v>
      </c>
      <c r="P345" s="19">
        <v>5318280909</v>
      </c>
      <c r="Q345" s="19">
        <v>331905968</v>
      </c>
    </row>
    <row r="346" spans="1:17" ht="12" customHeight="1" thickBot="1">
      <c r="A346" s="14" t="s">
        <v>203</v>
      </c>
      <c r="B346" s="15" t="s">
        <v>68</v>
      </c>
      <c r="C346" s="16" t="s">
        <v>232</v>
      </c>
      <c r="D346" s="16" t="s">
        <v>54</v>
      </c>
      <c r="E346" s="76">
        <v>9</v>
      </c>
      <c r="F346" s="18"/>
      <c r="G346" s="19">
        <v>456437522</v>
      </c>
      <c r="H346" s="19">
        <v>67597656</v>
      </c>
      <c r="I346" s="19">
        <v>52052808</v>
      </c>
      <c r="J346" s="19">
        <v>-103579501</v>
      </c>
      <c r="K346" s="20">
        <v>178</v>
      </c>
      <c r="M346" s="18"/>
      <c r="N346" s="19">
        <v>240950505</v>
      </c>
      <c r="O346" s="19">
        <v>6517052405</v>
      </c>
      <c r="P346" s="19">
        <v>5889517970</v>
      </c>
      <c r="Q346" s="19">
        <v>331905968</v>
      </c>
    </row>
    <row r="347" spans="1:17" ht="12" customHeight="1" thickBot="1">
      <c r="A347" s="14" t="s">
        <v>203</v>
      </c>
      <c r="B347" s="15" t="s">
        <v>68</v>
      </c>
      <c r="C347" s="16" t="s">
        <v>233</v>
      </c>
      <c r="D347" s="23" t="s">
        <v>49</v>
      </c>
      <c r="E347" s="76">
        <v>12</v>
      </c>
      <c r="F347" s="18"/>
      <c r="G347" s="19">
        <v>665001896</v>
      </c>
      <c r="H347" s="19">
        <v>-33707558</v>
      </c>
      <c r="I347" s="19">
        <v>-51909669</v>
      </c>
      <c r="J347" s="19">
        <v>-222475112</v>
      </c>
      <c r="K347" s="19">
        <v>-259</v>
      </c>
      <c r="M347" s="18"/>
      <c r="N347" s="19">
        <v>262619335</v>
      </c>
      <c r="O347" s="19">
        <v>6255847070</v>
      </c>
      <c r="P347" s="19">
        <v>5717803280</v>
      </c>
      <c r="Q347" s="19">
        <v>353626651</v>
      </c>
    </row>
    <row r="348" spans="1:17" ht="12" customHeight="1" thickBot="1">
      <c r="A348" s="14" t="s">
        <v>203</v>
      </c>
      <c r="B348" s="15" t="s">
        <v>68</v>
      </c>
      <c r="C348" s="16" t="s">
        <v>234</v>
      </c>
      <c r="D348" s="23" t="s">
        <v>46</v>
      </c>
      <c r="E348" s="76">
        <v>3</v>
      </c>
      <c r="F348" s="18"/>
      <c r="G348" s="19">
        <v>178387709</v>
      </c>
      <c r="H348" s="19">
        <v>22894662</v>
      </c>
      <c r="I348" s="19">
        <v>18681786</v>
      </c>
      <c r="J348" s="19">
        <v>26056062</v>
      </c>
      <c r="K348" s="19">
        <v>63</v>
      </c>
      <c r="M348" s="18"/>
      <c r="N348" s="19">
        <v>265293586</v>
      </c>
      <c r="O348" s="19">
        <v>6282250155</v>
      </c>
      <c r="P348" s="20">
        <v>5696507177</v>
      </c>
      <c r="Q348" s="19">
        <v>353626651</v>
      </c>
    </row>
    <row r="349" spans="1:17" ht="12" customHeight="1" thickBot="1">
      <c r="A349" s="14" t="s">
        <v>203</v>
      </c>
      <c r="B349" s="15" t="s">
        <v>192</v>
      </c>
      <c r="C349" s="16" t="s">
        <v>234</v>
      </c>
      <c r="D349" s="23" t="s">
        <v>46</v>
      </c>
      <c r="E349" s="76">
        <v>3</v>
      </c>
      <c r="F349" s="18"/>
      <c r="G349" s="19">
        <v>141298000</v>
      </c>
      <c r="H349" s="19">
        <v>19960000</v>
      </c>
      <c r="I349" s="19">
        <v>16148000</v>
      </c>
      <c r="J349" s="19">
        <v>18750000</v>
      </c>
      <c r="K349" s="19">
        <v>44</v>
      </c>
      <c r="M349" s="18"/>
      <c r="N349" s="19">
        <v>87939000</v>
      </c>
      <c r="O349" s="19">
        <v>4984636000</v>
      </c>
      <c r="P349" s="19">
        <v>4383312000</v>
      </c>
      <c r="Q349" s="19">
        <v>17948000</v>
      </c>
    </row>
    <row r="350" spans="1:17" ht="12" customHeight="1" thickBot="1">
      <c r="A350" s="22" t="s">
        <v>203</v>
      </c>
      <c r="B350" s="13" t="s">
        <v>192</v>
      </c>
      <c r="C350" s="16" t="s">
        <v>236</v>
      </c>
      <c r="D350" s="23" t="s">
        <v>47</v>
      </c>
      <c r="E350" s="78">
        <v>3</v>
      </c>
      <c r="G350" s="19">
        <v>141868000</v>
      </c>
      <c r="H350" s="19">
        <v>15671000</v>
      </c>
      <c r="I350" s="19">
        <v>13059000</v>
      </c>
      <c r="J350" s="19">
        <v>15869000</v>
      </c>
      <c r="K350" s="19">
        <v>36</v>
      </c>
      <c r="L350" s="19">
        <v>0</v>
      </c>
      <c r="M350" s="21">
        <v>0</v>
      </c>
      <c r="N350" s="19">
        <v>85860000</v>
      </c>
      <c r="O350" s="19">
        <v>4881070000</v>
      </c>
      <c r="P350" s="19">
        <v>4271146000</v>
      </c>
      <c r="Q350" s="19">
        <v>17948000</v>
      </c>
    </row>
    <row r="351" spans="1:17" ht="12" customHeight="1" thickBot="1">
      <c r="A351" s="14" t="s">
        <v>203</v>
      </c>
      <c r="B351" s="15" t="s">
        <v>145</v>
      </c>
      <c r="C351" s="16" t="s">
        <v>226</v>
      </c>
      <c r="D351" s="16" t="s">
        <v>46</v>
      </c>
      <c r="E351" s="76">
        <v>3</v>
      </c>
      <c r="F351" s="18"/>
      <c r="G351" s="20">
        <v>126970000</v>
      </c>
      <c r="H351" s="19">
        <v>26944000</v>
      </c>
      <c r="I351" s="19">
        <v>22603000</v>
      </c>
      <c r="J351" s="19">
        <v>19594000</v>
      </c>
      <c r="K351" s="19">
        <v>62</v>
      </c>
      <c r="L351" s="20"/>
      <c r="M351" s="18"/>
      <c r="N351" s="19">
        <v>88422000</v>
      </c>
      <c r="O351" s="19">
        <v>4511369000</v>
      </c>
      <c r="P351" s="19">
        <v>3968842000</v>
      </c>
      <c r="Q351" s="20">
        <v>16316000</v>
      </c>
    </row>
    <row r="352" spans="1:17" ht="12" customHeight="1" thickBot="1">
      <c r="A352" s="14" t="s">
        <v>203</v>
      </c>
      <c r="B352" s="15" t="s">
        <v>145</v>
      </c>
      <c r="C352" s="16" t="s">
        <v>227</v>
      </c>
      <c r="D352" s="16" t="s">
        <v>47</v>
      </c>
      <c r="E352" s="76">
        <v>6</v>
      </c>
      <c r="F352" s="18"/>
      <c r="G352" s="20">
        <v>271816000</v>
      </c>
      <c r="H352" s="19">
        <v>52086000</v>
      </c>
      <c r="I352" s="19">
        <v>40061000</v>
      </c>
      <c r="J352" s="19">
        <v>42368000</v>
      </c>
      <c r="K352" s="19">
        <v>110</v>
      </c>
      <c r="L352" s="20"/>
      <c r="M352" s="18"/>
      <c r="N352" s="19">
        <v>87454000</v>
      </c>
      <c r="O352" s="19">
        <v>4418189000</v>
      </c>
      <c r="P352" s="19">
        <v>3856441000</v>
      </c>
      <c r="Q352" s="19">
        <v>17948000</v>
      </c>
    </row>
    <row r="353" spans="1:17" ht="12" customHeight="1" thickBot="1">
      <c r="A353" s="14" t="s">
        <v>203</v>
      </c>
      <c r="B353" s="15" t="s">
        <v>145</v>
      </c>
      <c r="C353" s="16" t="s">
        <v>228</v>
      </c>
      <c r="D353" s="16" t="s">
        <v>54</v>
      </c>
      <c r="E353" s="76">
        <v>9</v>
      </c>
      <c r="F353" s="18"/>
      <c r="G353" s="20">
        <v>390896000</v>
      </c>
      <c r="H353" s="19">
        <v>59563000</v>
      </c>
      <c r="I353" s="19">
        <v>50217000</v>
      </c>
      <c r="J353" s="19">
        <v>50217000</v>
      </c>
      <c r="K353" s="19">
        <v>138</v>
      </c>
      <c r="M353" s="18"/>
      <c r="N353" s="19">
        <v>86946000</v>
      </c>
      <c r="O353" s="19">
        <v>4303448000</v>
      </c>
      <c r="P353" s="19">
        <v>3727803000</v>
      </c>
      <c r="Q353" s="19">
        <v>17948000</v>
      </c>
    </row>
    <row r="354" spans="1:17" ht="12" customHeight="1" thickBot="1">
      <c r="A354" s="14" t="s">
        <v>203</v>
      </c>
      <c r="B354" s="15" t="s">
        <v>145</v>
      </c>
      <c r="C354" s="16" t="s">
        <v>229</v>
      </c>
      <c r="D354" s="16" t="s">
        <v>49</v>
      </c>
      <c r="E354" s="76">
        <v>12</v>
      </c>
      <c r="F354" s="18"/>
      <c r="G354" s="20">
        <v>502691000</v>
      </c>
      <c r="H354" s="19">
        <v>21512000</v>
      </c>
      <c r="I354" s="19">
        <v>15148000</v>
      </c>
      <c r="J354" s="19">
        <v>55912000</v>
      </c>
      <c r="K354" s="19">
        <v>43</v>
      </c>
      <c r="M354" s="18"/>
      <c r="N354" s="19">
        <v>88398000</v>
      </c>
      <c r="O354" s="19">
        <v>4166189000</v>
      </c>
      <c r="P354" s="19">
        <v>3587389000</v>
      </c>
      <c r="Q354" s="19">
        <v>17948000</v>
      </c>
    </row>
    <row r="355" spans="1:17" ht="12" customHeight="1" thickBot="1">
      <c r="A355" s="14" t="s">
        <v>203</v>
      </c>
      <c r="B355" s="15" t="s">
        <v>145</v>
      </c>
      <c r="C355" s="16" t="s">
        <v>230</v>
      </c>
      <c r="D355" s="16" t="s">
        <v>46</v>
      </c>
      <c r="E355" s="76">
        <v>3</v>
      </c>
      <c r="F355" s="18"/>
      <c r="G355" s="25">
        <v>107613000</v>
      </c>
      <c r="H355" s="25">
        <v>22051000</v>
      </c>
      <c r="I355" s="25">
        <v>20724000</v>
      </c>
      <c r="J355" s="25">
        <v>-3571000</v>
      </c>
      <c r="K355" s="25">
        <v>57</v>
      </c>
      <c r="M355" s="18"/>
      <c r="N355" s="19">
        <v>87073000</v>
      </c>
      <c r="O355" s="19">
        <v>4142587000</v>
      </c>
      <c r="P355" s="20">
        <v>3567390000</v>
      </c>
      <c r="Q355" s="19">
        <v>17948000</v>
      </c>
    </row>
    <row r="356" spans="1:17" ht="12" customHeight="1" thickBot="1">
      <c r="A356" s="14" t="s">
        <v>203</v>
      </c>
      <c r="B356" s="15" t="s">
        <v>145</v>
      </c>
      <c r="C356" s="16" t="s">
        <v>231</v>
      </c>
      <c r="D356" s="16" t="s">
        <v>47</v>
      </c>
      <c r="E356" s="77">
        <v>6</v>
      </c>
      <c r="G356" s="20">
        <v>268450000</v>
      </c>
      <c r="H356" s="20">
        <v>45886000</v>
      </c>
      <c r="I356" s="20">
        <v>35855000</v>
      </c>
      <c r="J356" s="20">
        <v>38901000</v>
      </c>
      <c r="K356" s="20">
        <v>98</v>
      </c>
      <c r="M356" s="21"/>
      <c r="N356" s="19">
        <v>89692000</v>
      </c>
      <c r="O356" s="19">
        <v>4804237000</v>
      </c>
      <c r="P356" s="19">
        <v>4192309000</v>
      </c>
      <c r="Q356" s="19">
        <v>17948000</v>
      </c>
    </row>
    <row r="357" spans="1:17" ht="12" customHeight="1" thickBot="1">
      <c r="A357" s="14" t="s">
        <v>203</v>
      </c>
      <c r="B357" s="15" t="s">
        <v>145</v>
      </c>
      <c r="C357" s="16" t="s">
        <v>232</v>
      </c>
      <c r="D357" s="16" t="s">
        <v>54</v>
      </c>
      <c r="E357" s="77">
        <v>9</v>
      </c>
      <c r="G357" s="20">
        <v>418159000</v>
      </c>
      <c r="H357" s="20">
        <v>57455000</v>
      </c>
      <c r="I357" s="20">
        <v>42517000</v>
      </c>
      <c r="J357" s="20">
        <v>51602000</v>
      </c>
      <c r="K357" s="20">
        <v>117</v>
      </c>
      <c r="M357" s="21"/>
      <c r="N357" s="20">
        <v>85236000</v>
      </c>
      <c r="O357" s="19">
        <v>5065858000</v>
      </c>
      <c r="P357" s="19">
        <v>4441240000</v>
      </c>
      <c r="Q357" s="19">
        <v>17948000</v>
      </c>
    </row>
    <row r="358" spans="1:17" ht="12" customHeight="1" thickBot="1">
      <c r="A358" s="14" t="s">
        <v>203</v>
      </c>
      <c r="B358" s="15" t="s">
        <v>145</v>
      </c>
      <c r="C358" s="16" t="s">
        <v>233</v>
      </c>
      <c r="D358" s="16" t="s">
        <v>49</v>
      </c>
      <c r="E358" s="77">
        <v>12</v>
      </c>
      <c r="G358" s="20">
        <v>581831000</v>
      </c>
      <c r="H358" s="20">
        <v>22948000</v>
      </c>
      <c r="I358" s="20">
        <v>12243000</v>
      </c>
      <c r="J358" s="20">
        <v>9144000</v>
      </c>
      <c r="K358" s="20">
        <v>39</v>
      </c>
      <c r="M358" s="21"/>
      <c r="N358" s="20">
        <v>88315000</v>
      </c>
      <c r="O358" s="19">
        <v>4736805000</v>
      </c>
      <c r="P358" s="19">
        <v>4154250000</v>
      </c>
      <c r="Q358" s="19">
        <v>17948000</v>
      </c>
    </row>
    <row r="359" spans="1:17" ht="12" customHeight="1" thickBot="1">
      <c r="A359" s="14" t="s">
        <v>203</v>
      </c>
      <c r="B359" s="15" t="s">
        <v>146</v>
      </c>
      <c r="C359" s="16" t="s">
        <v>226</v>
      </c>
      <c r="D359" s="16" t="s">
        <v>46</v>
      </c>
      <c r="E359" s="76">
        <v>3</v>
      </c>
      <c r="F359" s="18"/>
      <c r="G359" s="20">
        <v>39288563</v>
      </c>
      <c r="H359" s="19">
        <v>5769511</v>
      </c>
      <c r="I359" s="19">
        <v>5277688</v>
      </c>
      <c r="J359" s="19">
        <v>5934937</v>
      </c>
      <c r="K359" s="19">
        <v>107</v>
      </c>
      <c r="M359" s="18"/>
      <c r="N359" s="20">
        <v>29066973</v>
      </c>
      <c r="O359" s="20">
        <v>1297714197</v>
      </c>
      <c r="P359" s="20">
        <v>1131419052</v>
      </c>
      <c r="Q359" s="19">
        <v>9901355</v>
      </c>
    </row>
    <row r="360" spans="1:17" ht="12" customHeight="1" thickBot="1">
      <c r="A360" s="14" t="s">
        <v>203</v>
      </c>
      <c r="B360" s="15" t="s">
        <v>146</v>
      </c>
      <c r="C360" s="16" t="s">
        <v>227</v>
      </c>
      <c r="D360" s="16" t="s">
        <v>47</v>
      </c>
      <c r="E360" s="76">
        <v>6</v>
      </c>
      <c r="F360" s="18"/>
      <c r="G360" s="20">
        <v>77353710</v>
      </c>
      <c r="H360" s="19">
        <v>9565828</v>
      </c>
      <c r="I360" s="19">
        <v>8300215</v>
      </c>
      <c r="J360" s="19">
        <v>9166047</v>
      </c>
      <c r="K360" s="19">
        <v>84</v>
      </c>
      <c r="M360" s="18"/>
      <c r="N360" s="19">
        <v>29525049</v>
      </c>
      <c r="O360" s="19">
        <v>1222874645</v>
      </c>
      <c r="P360" s="19">
        <v>1058293845</v>
      </c>
      <c r="Q360" s="19">
        <v>9901355</v>
      </c>
    </row>
    <row r="361" spans="1:17" ht="12" customHeight="1" thickBot="1">
      <c r="A361" s="14" t="s">
        <v>203</v>
      </c>
      <c r="B361" s="15" t="s">
        <v>146</v>
      </c>
      <c r="C361" s="16" t="s">
        <v>228</v>
      </c>
      <c r="D361" s="16" t="s">
        <v>54</v>
      </c>
      <c r="E361" s="76">
        <v>9</v>
      </c>
      <c r="F361" s="18"/>
      <c r="G361" s="20">
        <v>109294240</v>
      </c>
      <c r="H361" s="19">
        <v>2563120</v>
      </c>
      <c r="I361" s="19">
        <v>1865624</v>
      </c>
      <c r="J361" s="19">
        <v>2943413</v>
      </c>
      <c r="K361" s="19">
        <v>13</v>
      </c>
      <c r="M361" s="18"/>
      <c r="N361" s="19">
        <v>30232758</v>
      </c>
      <c r="O361" s="19">
        <v>1171349240</v>
      </c>
      <c r="P361" s="19">
        <v>1012991074</v>
      </c>
      <c r="Q361" s="19">
        <v>9901355</v>
      </c>
    </row>
    <row r="362" spans="1:17" ht="12" customHeight="1" thickBot="1">
      <c r="A362" s="14" t="s">
        <v>203</v>
      </c>
      <c r="B362" s="15" t="s">
        <v>146</v>
      </c>
      <c r="C362" s="16" t="s">
        <v>229</v>
      </c>
      <c r="D362" s="16" t="s">
        <v>49</v>
      </c>
      <c r="E362" s="76">
        <v>12</v>
      </c>
      <c r="F362" s="18"/>
      <c r="G362" s="19">
        <v>152507947</v>
      </c>
      <c r="H362" s="19">
        <v>7768664</v>
      </c>
      <c r="I362" s="19">
        <v>4760666</v>
      </c>
      <c r="J362" s="19">
        <v>6976534</v>
      </c>
      <c r="K362" s="19">
        <v>24</v>
      </c>
      <c r="L362" s="19">
        <v>10</v>
      </c>
      <c r="M362" s="18"/>
      <c r="N362" s="19">
        <v>29970738</v>
      </c>
      <c r="O362" s="19">
        <v>1159534176</v>
      </c>
      <c r="P362" s="19">
        <v>997142889</v>
      </c>
      <c r="Q362" s="19">
        <v>9901355</v>
      </c>
    </row>
    <row r="363" spans="1:17" ht="12" customHeight="1" thickBot="1">
      <c r="A363" s="14" t="s">
        <v>203</v>
      </c>
      <c r="B363" s="15" t="s">
        <v>146</v>
      </c>
      <c r="C363" s="16" t="s">
        <v>230</v>
      </c>
      <c r="D363" s="16" t="s">
        <v>46</v>
      </c>
      <c r="E363" s="76">
        <v>3</v>
      </c>
      <c r="F363" s="18"/>
      <c r="G363" s="25">
        <v>34362480</v>
      </c>
      <c r="H363" s="25">
        <v>2207343</v>
      </c>
      <c r="I363" s="25">
        <v>1645401</v>
      </c>
      <c r="J363" s="25">
        <v>419558</v>
      </c>
      <c r="K363" s="25">
        <v>33</v>
      </c>
      <c r="M363" s="18"/>
      <c r="N363" s="19">
        <v>29979201</v>
      </c>
      <c r="O363" s="19">
        <v>1140466642</v>
      </c>
      <c r="P363" s="19">
        <v>977655797</v>
      </c>
      <c r="Q363" s="19">
        <v>9901355</v>
      </c>
    </row>
    <row r="364" spans="1:17" ht="12" customHeight="1" thickBot="1">
      <c r="A364" s="14" t="s">
        <v>203</v>
      </c>
      <c r="B364" s="15" t="s">
        <v>146</v>
      </c>
      <c r="C364" s="16" t="s">
        <v>231</v>
      </c>
      <c r="D364" s="16" t="s">
        <v>47</v>
      </c>
      <c r="E364" s="76">
        <v>6</v>
      </c>
      <c r="F364" s="18"/>
      <c r="G364" s="19">
        <v>88282956</v>
      </c>
      <c r="H364" s="20">
        <v>16288830</v>
      </c>
      <c r="I364" s="20">
        <v>15668147</v>
      </c>
      <c r="J364" s="20">
        <v>17049342</v>
      </c>
      <c r="K364" s="20">
        <v>158</v>
      </c>
      <c r="M364" s="18"/>
      <c r="N364" s="19">
        <v>30096744</v>
      </c>
      <c r="O364" s="19">
        <v>1286546210</v>
      </c>
      <c r="P364" s="19">
        <v>1108947317</v>
      </c>
      <c r="Q364" s="19">
        <v>9901355</v>
      </c>
    </row>
    <row r="365" spans="1:17" ht="12" customHeight="1" thickBot="1">
      <c r="A365" s="14" t="s">
        <v>203</v>
      </c>
      <c r="B365" s="15" t="s">
        <v>146</v>
      </c>
      <c r="C365" s="16" t="s">
        <v>232</v>
      </c>
      <c r="D365" s="16" t="s">
        <v>54</v>
      </c>
      <c r="E365" s="77">
        <v>9</v>
      </c>
      <c r="G365" s="19">
        <v>140727162</v>
      </c>
      <c r="H365" s="19">
        <v>14175548</v>
      </c>
      <c r="I365" s="19">
        <v>12981132</v>
      </c>
      <c r="J365" s="19">
        <v>14466799</v>
      </c>
      <c r="K365" s="19">
        <v>87</v>
      </c>
      <c r="M365" s="21"/>
      <c r="N365" s="19">
        <v>31351002</v>
      </c>
      <c r="O365" s="19">
        <v>1241432031</v>
      </c>
      <c r="P365" s="19">
        <v>1066554216</v>
      </c>
      <c r="Q365" s="19">
        <v>9901355</v>
      </c>
    </row>
    <row r="366" spans="1:17" ht="12" customHeight="1" thickBot="1">
      <c r="A366" s="14" t="s">
        <v>203</v>
      </c>
      <c r="B366" s="15" t="s">
        <v>146</v>
      </c>
      <c r="C366" s="16" t="s">
        <v>233</v>
      </c>
      <c r="D366" s="16" t="s">
        <v>49</v>
      </c>
      <c r="E366" s="77">
        <v>12</v>
      </c>
      <c r="G366" s="19">
        <v>176351973</v>
      </c>
      <c r="H366" s="19">
        <v>16251397</v>
      </c>
      <c r="I366" s="19">
        <v>14338882</v>
      </c>
      <c r="J366" s="19">
        <v>18461978</v>
      </c>
      <c r="K366" s="19">
        <v>72</v>
      </c>
      <c r="L366" s="19">
        <v>10</v>
      </c>
      <c r="M366" s="21"/>
      <c r="N366" s="19">
        <v>32283226</v>
      </c>
      <c r="O366" s="19">
        <v>1172778078</v>
      </c>
      <c r="P366" s="19">
        <v>993905084</v>
      </c>
      <c r="Q366" s="19">
        <v>9901355</v>
      </c>
    </row>
    <row r="367" spans="1:17" ht="12" customHeight="1" thickBot="1">
      <c r="A367" s="14" t="s">
        <v>203</v>
      </c>
      <c r="B367" s="15" t="s">
        <v>146</v>
      </c>
      <c r="C367" s="16" t="s">
        <v>234</v>
      </c>
      <c r="D367" s="23" t="s">
        <v>46</v>
      </c>
      <c r="E367" s="76">
        <v>3</v>
      </c>
      <c r="F367" s="18"/>
      <c r="G367" s="19">
        <v>38462208</v>
      </c>
      <c r="H367" s="19">
        <v>1984097</v>
      </c>
      <c r="I367" s="19">
        <v>1581294</v>
      </c>
      <c r="J367" s="19">
        <v>2118239</v>
      </c>
      <c r="K367" s="19">
        <v>32</v>
      </c>
      <c r="M367" s="18"/>
      <c r="N367" s="19">
        <v>32149869</v>
      </c>
      <c r="O367" s="19">
        <v>1172231158</v>
      </c>
      <c r="P367" s="19">
        <v>991239925</v>
      </c>
      <c r="Q367" s="19">
        <v>9901355</v>
      </c>
    </row>
    <row r="368" spans="1:17" ht="12" customHeight="1" thickBot="1">
      <c r="A368" s="22" t="s">
        <v>203</v>
      </c>
      <c r="B368" s="15" t="s">
        <v>146</v>
      </c>
      <c r="C368" s="16" t="s">
        <v>236</v>
      </c>
      <c r="D368" s="23" t="s">
        <v>47</v>
      </c>
      <c r="E368" s="78">
        <v>3</v>
      </c>
      <c r="G368" s="19">
        <v>39046146</v>
      </c>
      <c r="H368" s="19">
        <v>1840124</v>
      </c>
      <c r="I368" s="19">
        <v>-177568</v>
      </c>
      <c r="J368" s="19">
        <v>1391307</v>
      </c>
      <c r="K368" s="19">
        <v>0.28999999999999998</v>
      </c>
      <c r="M368" s="21"/>
      <c r="N368" s="19">
        <v>32227282</v>
      </c>
      <c r="O368" s="19">
        <v>1177322092</v>
      </c>
      <c r="P368" s="19">
        <v>996919822</v>
      </c>
      <c r="Q368" s="19">
        <v>9901355</v>
      </c>
    </row>
    <row r="369" spans="1:17" ht="12" customHeight="1" thickBot="1">
      <c r="A369" s="14" t="s">
        <v>203</v>
      </c>
      <c r="B369" s="31" t="s">
        <v>188</v>
      </c>
      <c r="C369" s="16" t="s">
        <v>233</v>
      </c>
      <c r="D369" s="23" t="s">
        <v>49</v>
      </c>
      <c r="E369" s="79">
        <v>12</v>
      </c>
      <c r="F369" s="18"/>
      <c r="G369" s="20">
        <v>152021000</v>
      </c>
      <c r="H369" s="20">
        <v>11061000</v>
      </c>
      <c r="I369" s="20">
        <v>9734000</v>
      </c>
      <c r="J369" s="20">
        <v>6520000</v>
      </c>
      <c r="K369" s="20">
        <v>34</v>
      </c>
      <c r="L369" s="20">
        <v>14</v>
      </c>
      <c r="M369" s="18"/>
      <c r="N369" s="20">
        <v>40356000</v>
      </c>
      <c r="O369" s="20">
        <v>1298141000</v>
      </c>
      <c r="P369" s="20">
        <v>1112739000</v>
      </c>
      <c r="Q369" s="20">
        <v>14481000</v>
      </c>
    </row>
    <row r="370" spans="1:17" ht="12" customHeight="1" thickBot="1">
      <c r="A370" s="14" t="s">
        <v>203</v>
      </c>
      <c r="B370" s="15" t="s">
        <v>188</v>
      </c>
      <c r="C370" s="16" t="s">
        <v>234</v>
      </c>
      <c r="D370" s="23" t="s">
        <v>46</v>
      </c>
      <c r="E370" s="76">
        <v>3</v>
      </c>
      <c r="F370" s="18"/>
      <c r="G370" s="19">
        <v>40842000</v>
      </c>
      <c r="H370" s="19">
        <v>4849000</v>
      </c>
      <c r="I370" s="19">
        <v>4316000</v>
      </c>
      <c r="J370" s="19">
        <v>3279000</v>
      </c>
      <c r="K370" s="19">
        <v>15</v>
      </c>
      <c r="M370" s="18"/>
      <c r="N370" s="19">
        <v>39166000</v>
      </c>
      <c r="O370" s="19">
        <v>1310854000</v>
      </c>
      <c r="P370" s="19">
        <v>1121640000</v>
      </c>
      <c r="Q370" s="19">
        <v>14481000</v>
      </c>
    </row>
    <row r="371" spans="1:17" ht="12" customHeight="1" thickBot="1">
      <c r="A371" s="14" t="s">
        <v>203</v>
      </c>
      <c r="B371" s="15" t="s">
        <v>147</v>
      </c>
      <c r="C371" s="16" t="s">
        <v>226</v>
      </c>
      <c r="D371" s="16" t="s">
        <v>46</v>
      </c>
      <c r="E371" s="76">
        <v>3</v>
      </c>
      <c r="F371" s="18"/>
      <c r="G371" s="19">
        <v>36364000</v>
      </c>
      <c r="H371" s="19">
        <v>4710000</v>
      </c>
      <c r="I371" s="19">
        <v>4003000</v>
      </c>
      <c r="J371" s="19">
        <v>4959000</v>
      </c>
      <c r="K371" s="19">
        <v>55</v>
      </c>
      <c r="M371" s="18"/>
      <c r="N371" s="19">
        <v>38221000</v>
      </c>
      <c r="O371" s="19">
        <v>1196228000</v>
      </c>
      <c r="P371" s="19">
        <v>1018157000</v>
      </c>
      <c r="Q371" s="19">
        <v>14481000</v>
      </c>
    </row>
    <row r="372" spans="1:17" ht="12" customHeight="1" thickBot="1">
      <c r="A372" s="14" t="s">
        <v>203</v>
      </c>
      <c r="B372" s="15" t="s">
        <v>147</v>
      </c>
      <c r="C372" s="16" t="s">
        <v>227</v>
      </c>
      <c r="D372" s="16" t="s">
        <v>47</v>
      </c>
      <c r="E372" s="76">
        <v>6</v>
      </c>
      <c r="F372" s="18"/>
      <c r="G372" s="19">
        <v>72291000</v>
      </c>
      <c r="H372" s="19">
        <v>9664000</v>
      </c>
      <c r="I372" s="19">
        <v>8215000</v>
      </c>
      <c r="J372" s="19">
        <v>9210000</v>
      </c>
      <c r="K372" s="19">
        <v>57</v>
      </c>
      <c r="M372" s="18"/>
      <c r="N372" s="19">
        <v>40028000</v>
      </c>
      <c r="O372" s="19">
        <v>1192684000</v>
      </c>
      <c r="P372" s="19">
        <v>1014127000</v>
      </c>
      <c r="Q372" s="19">
        <v>14481000</v>
      </c>
    </row>
    <row r="373" spans="1:17" ht="12" customHeight="1" thickBot="1">
      <c r="A373" s="14" t="s">
        <v>203</v>
      </c>
      <c r="B373" s="15" t="s">
        <v>147</v>
      </c>
      <c r="C373" s="16" t="s">
        <v>228</v>
      </c>
      <c r="D373" s="16" t="s">
        <v>54</v>
      </c>
      <c r="E373" s="76">
        <v>9</v>
      </c>
      <c r="F373" s="18"/>
      <c r="G373" s="48">
        <v>107140000</v>
      </c>
      <c r="H373" s="19">
        <v>13789000</v>
      </c>
      <c r="I373" s="19">
        <v>11445000</v>
      </c>
      <c r="J373" s="19">
        <v>11445000</v>
      </c>
      <c r="K373" s="19">
        <v>39</v>
      </c>
      <c r="M373" s="18"/>
      <c r="N373" s="19">
        <v>40735000</v>
      </c>
      <c r="O373" s="19">
        <v>1159184000</v>
      </c>
      <c r="P373" s="19">
        <v>978844000</v>
      </c>
      <c r="Q373" s="19">
        <v>14481000</v>
      </c>
    </row>
    <row r="374" spans="1:17" ht="12" customHeight="1" thickBot="1">
      <c r="A374" s="14" t="s">
        <v>203</v>
      </c>
      <c r="B374" s="15" t="s">
        <v>147</v>
      </c>
      <c r="C374" s="16" t="s">
        <v>229</v>
      </c>
      <c r="D374" s="16" t="s">
        <v>49</v>
      </c>
      <c r="E374" s="76">
        <v>12</v>
      </c>
      <c r="F374" s="18"/>
      <c r="G374" s="19">
        <v>146891000</v>
      </c>
      <c r="H374" s="19">
        <v>14024000</v>
      </c>
      <c r="I374" s="19">
        <v>13904000</v>
      </c>
      <c r="J374" s="19">
        <v>15617000</v>
      </c>
      <c r="K374" s="19">
        <v>48</v>
      </c>
      <c r="L374" s="19">
        <v>16</v>
      </c>
      <c r="M374" s="18"/>
      <c r="N374" s="19">
        <v>39985000</v>
      </c>
      <c r="O374" s="19">
        <v>1231722000</v>
      </c>
      <c r="P374" s="19">
        <v>1048206000</v>
      </c>
      <c r="Q374" s="19">
        <v>14481000</v>
      </c>
    </row>
    <row r="375" spans="1:17" ht="12" customHeight="1" thickBot="1">
      <c r="A375" s="14" t="s">
        <v>203</v>
      </c>
      <c r="B375" s="15" t="s">
        <v>147</v>
      </c>
      <c r="C375" s="16" t="s">
        <v>230</v>
      </c>
      <c r="D375" s="16" t="s">
        <v>46</v>
      </c>
      <c r="E375" s="76">
        <v>3</v>
      </c>
      <c r="F375" s="18"/>
      <c r="G375" s="25">
        <v>34356000</v>
      </c>
      <c r="H375" s="25">
        <v>4025000</v>
      </c>
      <c r="I375" s="25">
        <v>3583000</v>
      </c>
      <c r="J375" s="25">
        <v>71000</v>
      </c>
      <c r="K375" s="25">
        <v>12</v>
      </c>
      <c r="M375" s="18"/>
      <c r="N375" s="19">
        <v>40544000</v>
      </c>
      <c r="O375" s="19">
        <v>1281240000</v>
      </c>
      <c r="P375" s="19">
        <v>1097211000</v>
      </c>
      <c r="Q375" s="19">
        <v>14481000</v>
      </c>
    </row>
    <row r="376" spans="1:17" ht="12" customHeight="1" thickBot="1">
      <c r="A376" s="14" t="s">
        <v>203</v>
      </c>
      <c r="B376" s="15" t="s">
        <v>147</v>
      </c>
      <c r="C376" s="16" t="s">
        <v>231</v>
      </c>
      <c r="D376" s="16" t="s">
        <v>47</v>
      </c>
      <c r="E376" s="76">
        <v>6</v>
      </c>
      <c r="F376" s="18"/>
      <c r="G376" s="19">
        <v>70415000</v>
      </c>
      <c r="H376" s="19">
        <v>6284000</v>
      </c>
      <c r="I376" s="19">
        <v>5593000</v>
      </c>
      <c r="K376" s="19">
        <v>39</v>
      </c>
      <c r="M376" s="18"/>
      <c r="N376" s="19">
        <v>42823000</v>
      </c>
      <c r="O376" s="19">
        <v>1397867000</v>
      </c>
      <c r="P376" s="19">
        <v>1214403000</v>
      </c>
      <c r="Q376" s="19">
        <v>14481000</v>
      </c>
    </row>
    <row r="377" spans="1:17" ht="12" customHeight="1" thickBot="1">
      <c r="A377" s="14" t="s">
        <v>203</v>
      </c>
      <c r="B377" s="15" t="s">
        <v>147</v>
      </c>
      <c r="C377" s="16" t="s">
        <v>232</v>
      </c>
      <c r="D377" s="16" t="s">
        <v>54</v>
      </c>
      <c r="E377" s="76">
        <v>9</v>
      </c>
      <c r="F377" s="18"/>
      <c r="G377" s="19">
        <v>110346000</v>
      </c>
      <c r="H377" s="19">
        <v>9835000</v>
      </c>
      <c r="I377" s="19">
        <v>8753000</v>
      </c>
      <c r="J377" s="20"/>
      <c r="K377" s="19">
        <v>30</v>
      </c>
      <c r="M377" s="18"/>
      <c r="N377" s="19">
        <v>41278000</v>
      </c>
      <c r="O377" s="19">
        <v>1396055000</v>
      </c>
      <c r="P377" s="19">
        <v>1211071000</v>
      </c>
      <c r="Q377" s="19">
        <v>14481000</v>
      </c>
    </row>
    <row r="378" spans="1:17" ht="12" customHeight="1" thickBot="1">
      <c r="A378" s="14" t="s">
        <v>203</v>
      </c>
      <c r="B378" s="49" t="s">
        <v>152</v>
      </c>
      <c r="C378" s="16" t="s">
        <v>226</v>
      </c>
      <c r="D378" s="100" t="s">
        <v>46</v>
      </c>
      <c r="E378" s="76">
        <v>3</v>
      </c>
      <c r="F378" s="18"/>
      <c r="G378" s="20">
        <v>871962.15899999999</v>
      </c>
      <c r="H378" s="20">
        <v>229904.90900000001</v>
      </c>
      <c r="I378" s="20">
        <v>160933.43599999999</v>
      </c>
      <c r="J378" s="20">
        <v>160933.43599999999</v>
      </c>
      <c r="K378" s="20">
        <v>0.1</v>
      </c>
      <c r="L378" s="20"/>
      <c r="M378" s="18"/>
      <c r="N378" s="20">
        <v>207672.68700000001</v>
      </c>
      <c r="O378" s="20">
        <v>14921772.959000001</v>
      </c>
      <c r="P378" s="20">
        <v>12661365.757999999</v>
      </c>
      <c r="Q378" s="20">
        <v>815045.5</v>
      </c>
    </row>
    <row r="379" spans="1:17" ht="12" customHeight="1" thickBot="1">
      <c r="A379" s="14" t="s">
        <v>203</v>
      </c>
      <c r="B379" s="49" t="s">
        <v>152</v>
      </c>
      <c r="C379" s="16" t="s">
        <v>227</v>
      </c>
      <c r="D379" s="100" t="s">
        <v>47</v>
      </c>
      <c r="E379" s="76">
        <v>6</v>
      </c>
      <c r="F379" s="18"/>
      <c r="G379" s="20">
        <v>1942500.503</v>
      </c>
      <c r="H379" s="20">
        <v>334608.52799999999</v>
      </c>
      <c r="I379" s="20">
        <v>234225.96900000001</v>
      </c>
      <c r="J379" s="20">
        <v>234225.96900000001</v>
      </c>
      <c r="K379" s="20">
        <v>0.14000000000000001</v>
      </c>
      <c r="L379" s="20"/>
      <c r="M379" s="18"/>
      <c r="N379" s="20">
        <v>184517.08499999999</v>
      </c>
      <c r="O379" s="20">
        <v>16812055.997000001</v>
      </c>
      <c r="P379" s="20">
        <v>14478356.596999999</v>
      </c>
      <c r="Q379" s="20">
        <v>815045.5</v>
      </c>
    </row>
    <row r="380" spans="1:17" ht="12" customHeight="1" thickBot="1">
      <c r="A380" s="14" t="s">
        <v>203</v>
      </c>
      <c r="B380" s="49" t="s">
        <v>152</v>
      </c>
      <c r="C380" s="16" t="s">
        <v>228</v>
      </c>
      <c r="D380" s="100" t="s">
        <v>54</v>
      </c>
      <c r="E380" s="76">
        <v>9</v>
      </c>
      <c r="F380" s="18"/>
      <c r="G380" s="20">
        <v>3223452.0150000001</v>
      </c>
      <c r="H380" s="20">
        <v>522636.88199999998</v>
      </c>
      <c r="I380" s="20">
        <v>365845.81699999998</v>
      </c>
      <c r="J380" s="20">
        <v>365845.81699999998</v>
      </c>
      <c r="K380" s="20">
        <v>0.22</v>
      </c>
      <c r="L380" s="20"/>
      <c r="M380" s="18"/>
      <c r="N380" s="20">
        <v>177787.53400000001</v>
      </c>
      <c r="O380" s="20">
        <v>18108933.736000001</v>
      </c>
      <c r="P380" s="20">
        <v>15643614.488</v>
      </c>
      <c r="Q380" s="20">
        <v>815045.5</v>
      </c>
    </row>
    <row r="381" spans="1:17" ht="12" customHeight="1" thickBot="1">
      <c r="A381" s="14" t="s">
        <v>203</v>
      </c>
      <c r="B381" s="49" t="s">
        <v>152</v>
      </c>
      <c r="C381" s="16" t="s">
        <v>229</v>
      </c>
      <c r="D381" s="42" t="s">
        <v>49</v>
      </c>
      <c r="E381" s="76">
        <v>12</v>
      </c>
      <c r="F381" s="18"/>
      <c r="G381" s="20">
        <v>4483829.6279999996</v>
      </c>
      <c r="H381" s="20">
        <v>882521.11600000004</v>
      </c>
      <c r="I381" s="20">
        <v>583703.9</v>
      </c>
      <c r="J381" s="20">
        <v>583703.9</v>
      </c>
      <c r="K381" s="20">
        <v>36</v>
      </c>
      <c r="L381" s="20"/>
      <c r="M381" s="18"/>
      <c r="N381" s="20">
        <v>191135.15</v>
      </c>
      <c r="O381" s="20">
        <v>19937673.245999999</v>
      </c>
      <c r="P381" s="20">
        <v>17254495.914000001</v>
      </c>
      <c r="Q381" s="20">
        <v>815045.5</v>
      </c>
    </row>
    <row r="382" spans="1:17" ht="12" customHeight="1" thickBot="1">
      <c r="A382" s="14" t="s">
        <v>203</v>
      </c>
      <c r="B382" s="49" t="s">
        <v>152</v>
      </c>
      <c r="C382" s="16" t="s">
        <v>230</v>
      </c>
      <c r="D382" s="100" t="s">
        <v>46</v>
      </c>
      <c r="E382" s="76">
        <v>3</v>
      </c>
      <c r="F382" s="18"/>
      <c r="G382" s="20">
        <v>923295.39899999998</v>
      </c>
      <c r="H382" s="43">
        <v>102728.659</v>
      </c>
      <c r="I382" s="43">
        <v>71910.061000000002</v>
      </c>
      <c r="J382" s="43">
        <v>71910.061000000002</v>
      </c>
      <c r="K382" s="43">
        <v>0.04</v>
      </c>
      <c r="L382" s="43"/>
      <c r="M382" s="18"/>
      <c r="N382" s="43">
        <v>223650.99600000001</v>
      </c>
      <c r="O382" s="43">
        <v>20296558.605999999</v>
      </c>
      <c r="P382" s="43">
        <v>17541471.214000002</v>
      </c>
      <c r="Q382" s="43">
        <v>815045.5</v>
      </c>
    </row>
    <row r="383" spans="1:17" ht="12" customHeight="1" thickBot="1">
      <c r="A383" s="14" t="s">
        <v>203</v>
      </c>
      <c r="B383" s="49" t="s">
        <v>152</v>
      </c>
      <c r="C383" s="16" t="s">
        <v>231</v>
      </c>
      <c r="D383" s="100" t="s">
        <v>47</v>
      </c>
      <c r="E383" s="77">
        <v>6</v>
      </c>
      <c r="G383" s="20">
        <v>2276782.2480000001</v>
      </c>
      <c r="H383" s="43">
        <v>382851.56300000002</v>
      </c>
      <c r="I383" s="43">
        <v>267996.09399999998</v>
      </c>
      <c r="J383" s="43">
        <v>267996.09399999998</v>
      </c>
      <c r="K383" s="43">
        <v>0.12</v>
      </c>
      <c r="L383" s="43"/>
      <c r="M383" s="21"/>
      <c r="N383" s="43">
        <v>231931.318</v>
      </c>
      <c r="O383" s="43">
        <v>20538763.798</v>
      </c>
      <c r="P383" s="43">
        <v>16602590.370999999</v>
      </c>
      <c r="Q383" s="43">
        <v>1143378.834</v>
      </c>
    </row>
    <row r="384" spans="1:17" ht="12" customHeight="1" thickBot="1">
      <c r="A384" s="14" t="s">
        <v>203</v>
      </c>
      <c r="B384" s="49" t="s">
        <v>152</v>
      </c>
      <c r="C384" s="16" t="s">
        <v>232</v>
      </c>
      <c r="D384" s="100" t="s">
        <v>54</v>
      </c>
      <c r="E384" s="77">
        <v>9</v>
      </c>
      <c r="G384" s="20">
        <v>3470857.2940000002</v>
      </c>
      <c r="H384" s="43">
        <v>602471.24</v>
      </c>
      <c r="I384" s="43">
        <v>421729.86800000002</v>
      </c>
      <c r="J384" s="43">
        <v>421729.86800000002</v>
      </c>
      <c r="K384" s="43">
        <v>0.18</v>
      </c>
      <c r="L384" s="43"/>
      <c r="M384" s="21"/>
      <c r="N384" s="43">
        <v>228990.68799999999</v>
      </c>
      <c r="O384" s="43">
        <v>20594967.886</v>
      </c>
      <c r="P384" s="43">
        <v>16505060.685000001</v>
      </c>
      <c r="Q384" s="43">
        <v>1143378.834</v>
      </c>
    </row>
    <row r="385" spans="1:17" ht="12" customHeight="1" thickBot="1">
      <c r="A385" s="14" t="s">
        <v>203</v>
      </c>
      <c r="B385" s="15" t="s">
        <v>152</v>
      </c>
      <c r="C385" s="16" t="s">
        <v>234</v>
      </c>
      <c r="D385" s="42" t="s">
        <v>46</v>
      </c>
      <c r="E385" s="76">
        <v>3</v>
      </c>
      <c r="F385" s="18"/>
      <c r="G385" s="19">
        <v>1221008.375</v>
      </c>
      <c r="H385" s="19">
        <v>160551.81700000001</v>
      </c>
      <c r="I385" s="19">
        <v>112386.272</v>
      </c>
      <c r="J385" s="19">
        <v>112386.272</v>
      </c>
      <c r="K385" s="19">
        <v>0.02</v>
      </c>
      <c r="M385" s="18"/>
      <c r="N385" s="19">
        <v>272145.14899999998</v>
      </c>
      <c r="O385" s="19">
        <v>213317095.632</v>
      </c>
      <c r="P385" s="19">
        <v>16905909.083999999</v>
      </c>
      <c r="Q385" s="19">
        <v>2286757.6880000001</v>
      </c>
    </row>
    <row r="386" spans="1:17" ht="12" customHeight="1" thickBot="1">
      <c r="A386" s="14" t="s">
        <v>203</v>
      </c>
      <c r="B386" s="26" t="s">
        <v>156</v>
      </c>
      <c r="C386" s="16" t="s">
        <v>226</v>
      </c>
      <c r="D386" s="42" t="s">
        <v>46</v>
      </c>
      <c r="E386" s="76">
        <v>3</v>
      </c>
      <c r="F386" s="18"/>
      <c r="G386" s="20">
        <v>79015634</v>
      </c>
      <c r="H386" s="20">
        <v>32652798</v>
      </c>
      <c r="I386" s="20">
        <v>26563884</v>
      </c>
      <c r="J386" s="20">
        <v>27402262</v>
      </c>
      <c r="K386" s="20">
        <v>94</v>
      </c>
      <c r="L386" s="20"/>
      <c r="M386" s="18"/>
      <c r="N386" s="20">
        <v>77951397</v>
      </c>
      <c r="O386" s="20">
        <v>2484884503</v>
      </c>
      <c r="P386" s="20">
        <v>2127196464</v>
      </c>
      <c r="Q386" s="20">
        <v>14715590</v>
      </c>
    </row>
    <row r="387" spans="1:17" ht="12" customHeight="1" thickBot="1">
      <c r="A387" s="14" t="s">
        <v>203</v>
      </c>
      <c r="B387" s="26" t="s">
        <v>156</v>
      </c>
      <c r="C387" s="16" t="s">
        <v>227</v>
      </c>
      <c r="D387" s="42" t="s">
        <v>47</v>
      </c>
      <c r="E387" s="76">
        <v>6</v>
      </c>
      <c r="F387" s="18"/>
      <c r="G387" s="20">
        <v>152995735</v>
      </c>
      <c r="H387" s="20">
        <v>63111967</v>
      </c>
      <c r="I387" s="20">
        <v>53373581</v>
      </c>
      <c r="J387" s="20">
        <v>53373581</v>
      </c>
      <c r="K387" s="20">
        <v>188</v>
      </c>
      <c r="L387" s="20"/>
      <c r="M387" s="18"/>
      <c r="N387" s="20">
        <v>78409150</v>
      </c>
      <c r="O387" s="20">
        <v>2544793438</v>
      </c>
      <c r="P387" s="20">
        <v>2159796073</v>
      </c>
      <c r="Q387" s="20">
        <v>14715590</v>
      </c>
    </row>
    <row r="388" spans="1:17" ht="12" customHeight="1" thickBot="1">
      <c r="A388" s="14" t="s">
        <v>203</v>
      </c>
      <c r="B388" s="26" t="s">
        <v>156</v>
      </c>
      <c r="C388" s="16" t="s">
        <v>228</v>
      </c>
      <c r="D388" s="42" t="s">
        <v>54</v>
      </c>
      <c r="E388" s="76">
        <v>9</v>
      </c>
      <c r="F388" s="18"/>
      <c r="G388" s="20">
        <v>229372453</v>
      </c>
      <c r="H388" s="20">
        <v>92062175</v>
      </c>
      <c r="I388" s="20">
        <v>75160044</v>
      </c>
      <c r="J388" s="20">
        <v>75160044</v>
      </c>
      <c r="K388" s="20">
        <v>265</v>
      </c>
      <c r="L388" s="20"/>
      <c r="M388" s="18"/>
      <c r="N388" s="20">
        <v>80397919</v>
      </c>
      <c r="O388" s="20">
        <v>2458447292</v>
      </c>
      <c r="P388" s="20">
        <v>2057778089</v>
      </c>
      <c r="Q388" s="20">
        <v>14715590</v>
      </c>
    </row>
    <row r="389" spans="1:17" ht="12" customHeight="1" thickBot="1">
      <c r="A389" s="14" t="s">
        <v>203</v>
      </c>
      <c r="B389" s="26" t="s">
        <v>156</v>
      </c>
      <c r="C389" s="16" t="s">
        <v>229</v>
      </c>
      <c r="D389" s="42" t="s">
        <v>49</v>
      </c>
      <c r="E389" s="76">
        <v>12</v>
      </c>
      <c r="F389" s="18"/>
      <c r="G389" s="20">
        <v>301850111</v>
      </c>
      <c r="H389" s="20">
        <v>120695000</v>
      </c>
      <c r="I389" s="20">
        <v>99437000</v>
      </c>
      <c r="J389" s="20">
        <v>101223000</v>
      </c>
      <c r="K389" s="20">
        <v>351</v>
      </c>
      <c r="L389" s="20">
        <v>177</v>
      </c>
      <c r="M389" s="18"/>
      <c r="N389" s="20">
        <v>87988778</v>
      </c>
      <c r="O389" s="20">
        <v>2524593709</v>
      </c>
      <c r="P389" s="20">
        <v>2111031771</v>
      </c>
      <c r="Q389" s="20">
        <v>14715590</v>
      </c>
    </row>
    <row r="390" spans="1:17" ht="12" customHeight="1" thickBot="1">
      <c r="A390" s="14" t="s">
        <v>203</v>
      </c>
      <c r="B390" s="26" t="s">
        <v>156</v>
      </c>
      <c r="C390" s="16" t="s">
        <v>230</v>
      </c>
      <c r="D390" s="50" t="s">
        <v>46</v>
      </c>
      <c r="E390" s="76">
        <v>3</v>
      </c>
      <c r="F390" s="18"/>
      <c r="G390" s="25">
        <v>75394191</v>
      </c>
      <c r="H390" s="25">
        <v>30675985</v>
      </c>
      <c r="I390" s="25">
        <v>25614448</v>
      </c>
      <c r="J390" s="25">
        <v>42045741</v>
      </c>
      <c r="K390" s="25">
        <v>0.9</v>
      </c>
      <c r="L390" s="20"/>
      <c r="M390" s="18"/>
      <c r="N390" s="20">
        <v>86783702</v>
      </c>
      <c r="O390" s="20">
        <v>2655568318</v>
      </c>
      <c r="P390" s="20">
        <v>2222156806</v>
      </c>
      <c r="Q390" s="20">
        <v>14715590</v>
      </c>
    </row>
    <row r="391" spans="1:17" ht="12" customHeight="1" thickBot="1">
      <c r="A391" s="14" t="s">
        <v>203</v>
      </c>
      <c r="B391" s="26" t="s">
        <v>156</v>
      </c>
      <c r="C391" s="16" t="s">
        <v>231</v>
      </c>
      <c r="D391" s="50" t="s">
        <v>47</v>
      </c>
      <c r="E391" s="77">
        <v>6</v>
      </c>
      <c r="G391" s="25">
        <v>209872662</v>
      </c>
      <c r="H391" s="25">
        <v>91381791</v>
      </c>
      <c r="I391" s="25">
        <v>77461074</v>
      </c>
      <c r="J391" s="25">
        <v>85118990</v>
      </c>
      <c r="K391" s="25">
        <v>274</v>
      </c>
      <c r="L391" s="25"/>
      <c r="M391" s="21"/>
      <c r="N391" s="25">
        <v>90066050</v>
      </c>
      <c r="O391" s="25">
        <v>2930996415</v>
      </c>
      <c r="P391" s="25">
        <v>2478196402</v>
      </c>
      <c r="Q391" s="20">
        <v>14715590</v>
      </c>
    </row>
    <row r="392" spans="1:17" ht="12" customHeight="1" thickBot="1">
      <c r="A392" s="14" t="s">
        <v>203</v>
      </c>
      <c r="B392" s="26" t="s">
        <v>156</v>
      </c>
      <c r="C392" s="16" t="s">
        <v>232</v>
      </c>
      <c r="D392" s="50" t="s">
        <v>54</v>
      </c>
      <c r="E392" s="77">
        <v>9</v>
      </c>
      <c r="G392" s="25">
        <v>329283637</v>
      </c>
      <c r="H392" s="25">
        <v>140837208</v>
      </c>
      <c r="I392" s="25">
        <v>119927393</v>
      </c>
      <c r="J392" s="25">
        <v>131901585</v>
      </c>
      <c r="K392" s="25">
        <v>424</v>
      </c>
      <c r="L392" s="25"/>
      <c r="M392" s="21"/>
      <c r="N392" s="25">
        <v>93712699</v>
      </c>
      <c r="O392" s="25">
        <v>3092855714</v>
      </c>
      <c r="P392" s="25">
        <v>2600657436</v>
      </c>
      <c r="Q392" s="20">
        <v>14715590</v>
      </c>
    </row>
    <row r="393" spans="1:17" ht="12" customHeight="1" thickBot="1">
      <c r="A393" s="14" t="s">
        <v>203</v>
      </c>
      <c r="B393" s="26" t="s">
        <v>156</v>
      </c>
      <c r="C393" s="16" t="s">
        <v>233</v>
      </c>
      <c r="D393" s="41" t="s">
        <v>49</v>
      </c>
      <c r="E393" s="76">
        <v>12</v>
      </c>
      <c r="F393" s="18"/>
      <c r="G393" s="19">
        <v>414615587</v>
      </c>
      <c r="H393" s="19">
        <v>165136461</v>
      </c>
      <c r="I393" s="19">
        <v>132280655</v>
      </c>
      <c r="J393" s="19">
        <v>144644045</v>
      </c>
      <c r="K393" s="19">
        <v>467</v>
      </c>
      <c r="L393" s="19">
        <v>25</v>
      </c>
      <c r="M393" s="18"/>
      <c r="N393" s="19">
        <v>93488055</v>
      </c>
      <c r="O393" s="19">
        <v>3116393439</v>
      </c>
      <c r="P393" s="19">
        <v>2611490604</v>
      </c>
      <c r="Q393" s="19">
        <v>14715590</v>
      </c>
    </row>
    <row r="394" spans="1:17" ht="12" customHeight="1" thickBot="1">
      <c r="A394" s="14" t="s">
        <v>203</v>
      </c>
      <c r="B394" s="26" t="s">
        <v>156</v>
      </c>
      <c r="C394" s="16" t="s">
        <v>234</v>
      </c>
      <c r="D394" s="42" t="s">
        <v>46</v>
      </c>
      <c r="E394" s="76">
        <v>3</v>
      </c>
      <c r="F394" s="18"/>
      <c r="G394" s="19">
        <v>104656897</v>
      </c>
      <c r="H394" s="19">
        <v>50392075</v>
      </c>
      <c r="I394" s="19">
        <v>41477409</v>
      </c>
      <c r="J394" s="19">
        <v>42045741</v>
      </c>
      <c r="K394" s="19">
        <v>147</v>
      </c>
      <c r="M394" s="18"/>
      <c r="N394" s="19">
        <v>92956041</v>
      </c>
      <c r="O394" s="19">
        <v>3164817327</v>
      </c>
      <c r="P394" s="19">
        <v>2617897967</v>
      </c>
      <c r="Q394" s="19">
        <v>14715590</v>
      </c>
    </row>
    <row r="395" spans="1:17" ht="12" customHeight="1" thickBot="1">
      <c r="A395" s="14" t="s">
        <v>203</v>
      </c>
      <c r="B395" s="15" t="s">
        <v>185</v>
      </c>
      <c r="C395" s="16" t="s">
        <v>233</v>
      </c>
      <c r="D395" s="42" t="s">
        <v>49</v>
      </c>
      <c r="E395" s="76">
        <v>12</v>
      </c>
      <c r="F395" s="18"/>
      <c r="G395" s="19">
        <v>5994619</v>
      </c>
      <c r="H395" s="19">
        <v>343017</v>
      </c>
      <c r="I395" s="19">
        <v>311272</v>
      </c>
      <c r="K395" s="19">
        <v>0.02</v>
      </c>
      <c r="M395" s="18"/>
      <c r="N395" s="19">
        <v>1892970</v>
      </c>
      <c r="O395" s="19">
        <v>67619828</v>
      </c>
      <c r="P395" s="19">
        <v>27041925</v>
      </c>
      <c r="Q395" s="20">
        <v>14732125</v>
      </c>
    </row>
    <row r="396" spans="1:17" ht="12" customHeight="1" thickBot="1">
      <c r="A396" s="56" t="s">
        <v>203</v>
      </c>
      <c r="B396" s="31" t="s">
        <v>185</v>
      </c>
      <c r="C396" s="16" t="s">
        <v>234</v>
      </c>
      <c r="D396" s="42" t="s">
        <v>46</v>
      </c>
      <c r="E396" s="79">
        <v>3</v>
      </c>
      <c r="F396" s="18"/>
      <c r="G396" s="20">
        <v>1836797</v>
      </c>
      <c r="H396" s="20">
        <v>203679</v>
      </c>
      <c r="I396" s="20">
        <v>203679</v>
      </c>
      <c r="J396" s="20">
        <v>203679</v>
      </c>
      <c r="K396" s="20">
        <v>0.01</v>
      </c>
      <c r="L396" s="20"/>
      <c r="M396" s="18"/>
      <c r="N396" s="20">
        <v>1863976</v>
      </c>
      <c r="O396" s="20">
        <v>78698076</v>
      </c>
      <c r="P396" s="20">
        <v>33097915</v>
      </c>
      <c r="Q396" s="20">
        <v>14732125</v>
      </c>
    </row>
    <row r="397" spans="1:17" ht="12" customHeight="1" thickBot="1">
      <c r="A397" s="22" t="s">
        <v>203</v>
      </c>
      <c r="B397" s="31" t="s">
        <v>185</v>
      </c>
      <c r="C397" s="16" t="s">
        <v>236</v>
      </c>
      <c r="D397" s="42" t="s">
        <v>47</v>
      </c>
      <c r="E397" s="78">
        <v>6</v>
      </c>
      <c r="G397" s="19">
        <v>3246591</v>
      </c>
      <c r="H397" s="19">
        <v>470193</v>
      </c>
      <c r="I397" s="19">
        <v>470193</v>
      </c>
      <c r="J397" s="19">
        <v>470193</v>
      </c>
      <c r="K397" s="19">
        <v>0.03</v>
      </c>
      <c r="M397" s="21"/>
      <c r="N397" s="19">
        <v>1934254</v>
      </c>
      <c r="O397" s="19">
        <v>60621109</v>
      </c>
      <c r="P397" s="19">
        <v>37748781</v>
      </c>
      <c r="Q397" s="20">
        <v>14732125</v>
      </c>
    </row>
    <row r="398" spans="1:17" ht="12" customHeight="1" thickBot="1">
      <c r="A398" s="14" t="s">
        <v>203</v>
      </c>
      <c r="B398" s="15" t="s">
        <v>170</v>
      </c>
      <c r="C398" s="16" t="s">
        <v>233</v>
      </c>
      <c r="D398" s="41" t="s">
        <v>49</v>
      </c>
      <c r="E398" s="76">
        <v>12</v>
      </c>
      <c r="F398" s="18"/>
      <c r="G398" s="48">
        <v>2925229</v>
      </c>
      <c r="H398" s="19">
        <v>803440</v>
      </c>
      <c r="I398" s="19">
        <v>554903</v>
      </c>
      <c r="J398" s="19">
        <v>554903</v>
      </c>
      <c r="K398" s="19">
        <v>24</v>
      </c>
      <c r="L398" s="19">
        <v>15</v>
      </c>
      <c r="M398" s="18"/>
      <c r="N398" s="19">
        <v>499646</v>
      </c>
      <c r="O398" s="19">
        <v>12361872</v>
      </c>
      <c r="P398" s="19">
        <v>7898474</v>
      </c>
      <c r="Q398" s="19">
        <v>1143328</v>
      </c>
    </row>
    <row r="399" spans="1:17" ht="12" customHeight="1" thickBot="1">
      <c r="A399" s="14" t="s">
        <v>203</v>
      </c>
      <c r="B399" s="15" t="s">
        <v>170</v>
      </c>
      <c r="C399" s="16" t="s">
        <v>234</v>
      </c>
      <c r="D399" s="42" t="s">
        <v>46</v>
      </c>
      <c r="E399" s="76">
        <v>3</v>
      </c>
      <c r="F399" s="18"/>
      <c r="G399" s="45">
        <v>767399</v>
      </c>
      <c r="H399" s="19">
        <v>193560</v>
      </c>
      <c r="I399" s="19">
        <v>193560</v>
      </c>
      <c r="J399" s="19">
        <v>193560</v>
      </c>
      <c r="K399" s="19">
        <v>8</v>
      </c>
      <c r="M399" s="18"/>
      <c r="N399" s="19">
        <v>499237</v>
      </c>
      <c r="O399" s="19">
        <v>12865176</v>
      </c>
      <c r="P399" s="19">
        <v>8200299</v>
      </c>
      <c r="Q399" s="19">
        <v>1143328</v>
      </c>
    </row>
    <row r="400" spans="1:17" ht="12" customHeight="1" thickBot="1">
      <c r="A400" s="22" t="s">
        <v>203</v>
      </c>
      <c r="B400" s="13" t="s">
        <v>170</v>
      </c>
      <c r="C400" s="16" t="s">
        <v>236</v>
      </c>
      <c r="D400" s="42" t="s">
        <v>47</v>
      </c>
      <c r="E400" s="78">
        <v>6</v>
      </c>
      <c r="G400" s="19">
        <v>1753051</v>
      </c>
      <c r="H400" s="19">
        <v>508421</v>
      </c>
      <c r="I400" s="19">
        <v>508421</v>
      </c>
      <c r="J400" s="19">
        <v>508421</v>
      </c>
      <c r="K400" s="19">
        <v>22</v>
      </c>
      <c r="M400" s="21"/>
      <c r="N400" s="19">
        <v>479157</v>
      </c>
      <c r="O400" s="19">
        <v>16885766</v>
      </c>
      <c r="P400" s="19">
        <v>11906027</v>
      </c>
      <c r="Q400" s="19">
        <v>1143328</v>
      </c>
    </row>
    <row r="401" spans="1:17" ht="12" customHeight="1" thickBot="1">
      <c r="A401" s="14" t="s">
        <v>203</v>
      </c>
      <c r="B401" s="15" t="s">
        <v>31</v>
      </c>
      <c r="C401" s="16" t="s">
        <v>226</v>
      </c>
      <c r="D401" s="52" t="s">
        <v>46</v>
      </c>
      <c r="E401" s="76">
        <v>3</v>
      </c>
      <c r="F401" s="18"/>
      <c r="G401" s="19">
        <v>567515</v>
      </c>
      <c r="H401" s="19">
        <v>195272</v>
      </c>
      <c r="I401" s="19">
        <v>195271</v>
      </c>
      <c r="J401" s="19">
        <v>195271</v>
      </c>
      <c r="K401" s="19">
        <v>9</v>
      </c>
      <c r="M401" s="18"/>
      <c r="N401" s="19">
        <v>356784</v>
      </c>
      <c r="O401" s="19">
        <v>12041889</v>
      </c>
      <c r="P401" s="19">
        <v>7631535</v>
      </c>
      <c r="Q401" s="19">
        <v>1143328</v>
      </c>
    </row>
    <row r="402" spans="1:17" ht="12" customHeight="1" thickBot="1">
      <c r="A402" s="14" t="s">
        <v>203</v>
      </c>
      <c r="B402" s="15" t="s">
        <v>31</v>
      </c>
      <c r="C402" s="16" t="s">
        <v>227</v>
      </c>
      <c r="D402" s="52" t="s">
        <v>53</v>
      </c>
      <c r="E402" s="76">
        <v>6</v>
      </c>
      <c r="F402" s="18"/>
      <c r="G402" s="19">
        <v>1150910</v>
      </c>
      <c r="H402" s="19">
        <v>370995</v>
      </c>
      <c r="I402" s="19">
        <v>370995</v>
      </c>
      <c r="J402" s="19">
        <v>370995</v>
      </c>
      <c r="K402" s="19">
        <v>16</v>
      </c>
      <c r="M402" s="18"/>
      <c r="N402" s="19">
        <v>351730</v>
      </c>
      <c r="O402" s="19">
        <v>12214172</v>
      </c>
      <c r="P402" s="19">
        <v>7764654</v>
      </c>
      <c r="Q402" s="19">
        <v>1143328</v>
      </c>
    </row>
    <row r="403" spans="1:17" ht="12" customHeight="1" thickBot="1">
      <c r="A403" s="14" t="s">
        <v>203</v>
      </c>
      <c r="B403" s="15" t="s">
        <v>31</v>
      </c>
      <c r="C403" s="16" t="s">
        <v>228</v>
      </c>
      <c r="D403" s="52" t="s">
        <v>54</v>
      </c>
      <c r="E403" s="76">
        <v>9</v>
      </c>
      <c r="F403" s="18"/>
      <c r="G403" s="19">
        <v>1798533</v>
      </c>
      <c r="H403" s="19">
        <v>520055</v>
      </c>
      <c r="I403" s="19">
        <v>520055</v>
      </c>
      <c r="J403" s="19">
        <v>520055</v>
      </c>
      <c r="K403" s="19">
        <v>23</v>
      </c>
      <c r="M403" s="18"/>
      <c r="N403" s="19">
        <v>348593</v>
      </c>
      <c r="O403" s="19">
        <v>12056256</v>
      </c>
      <c r="P403" s="19">
        <v>7800677</v>
      </c>
      <c r="Q403" s="19">
        <v>1143328</v>
      </c>
    </row>
    <row r="404" spans="1:17" ht="12" customHeight="1" thickBot="1">
      <c r="A404" s="14" t="s">
        <v>203</v>
      </c>
      <c r="B404" s="15" t="s">
        <v>31</v>
      </c>
      <c r="C404" s="16" t="s">
        <v>229</v>
      </c>
      <c r="D404" s="52" t="s">
        <v>49</v>
      </c>
      <c r="E404" s="76">
        <v>12</v>
      </c>
      <c r="F404" s="18"/>
      <c r="G404" s="19">
        <v>2592694</v>
      </c>
      <c r="H404" s="19">
        <v>688899</v>
      </c>
      <c r="I404" s="19">
        <v>514598</v>
      </c>
      <c r="J404" s="19">
        <v>428447</v>
      </c>
      <c r="K404" s="19">
        <v>23</v>
      </c>
      <c r="M404" s="18"/>
      <c r="N404" s="19">
        <v>394070</v>
      </c>
      <c r="O404" s="19">
        <v>13667609</v>
      </c>
      <c r="P404" s="19">
        <v>9416116</v>
      </c>
      <c r="Q404" s="19">
        <v>1143328</v>
      </c>
    </row>
    <row r="405" spans="1:17" ht="12" customHeight="1" thickBot="1">
      <c r="A405" s="14" t="s">
        <v>203</v>
      </c>
      <c r="B405" s="15" t="s">
        <v>31</v>
      </c>
      <c r="C405" s="16" t="s">
        <v>230</v>
      </c>
      <c r="D405" s="52" t="s">
        <v>46</v>
      </c>
      <c r="E405" s="76">
        <v>3</v>
      </c>
      <c r="F405" s="18"/>
      <c r="G405" s="30">
        <v>509580</v>
      </c>
      <c r="H405" s="25">
        <v>180304</v>
      </c>
      <c r="I405" s="25">
        <v>180304</v>
      </c>
      <c r="J405" s="25">
        <v>180304</v>
      </c>
      <c r="K405" s="25">
        <v>8</v>
      </c>
      <c r="M405" s="18"/>
      <c r="N405" s="19">
        <v>395110</v>
      </c>
      <c r="O405" s="19">
        <v>13085277</v>
      </c>
      <c r="P405" s="19">
        <v>8583410</v>
      </c>
      <c r="Q405" s="19">
        <v>1143328</v>
      </c>
    </row>
    <row r="406" spans="1:17" ht="12" customHeight="1" thickBot="1">
      <c r="A406" s="14" t="s">
        <v>203</v>
      </c>
      <c r="B406" s="15" t="s">
        <v>31</v>
      </c>
      <c r="C406" s="16" t="s">
        <v>231</v>
      </c>
      <c r="D406" s="52" t="s">
        <v>47</v>
      </c>
      <c r="E406" s="77">
        <v>6</v>
      </c>
      <c r="G406" s="19">
        <v>1360514</v>
      </c>
      <c r="H406" s="19">
        <v>454472</v>
      </c>
      <c r="I406" s="19">
        <v>454478</v>
      </c>
      <c r="J406" s="19">
        <v>454478</v>
      </c>
      <c r="K406" s="19">
        <v>20</v>
      </c>
      <c r="M406" s="21"/>
      <c r="N406" s="19">
        <v>431089</v>
      </c>
      <c r="O406" s="19">
        <v>14849388</v>
      </c>
      <c r="P406" s="19">
        <v>10073349</v>
      </c>
      <c r="Q406" s="19">
        <v>1143328</v>
      </c>
    </row>
    <row r="407" spans="1:17" ht="12" customHeight="1" thickBot="1">
      <c r="A407" s="14" t="s">
        <v>203</v>
      </c>
      <c r="B407" s="15" t="s">
        <v>31</v>
      </c>
      <c r="C407" s="16" t="s">
        <v>232</v>
      </c>
      <c r="D407" s="52" t="s">
        <v>48</v>
      </c>
      <c r="E407" s="77">
        <v>9</v>
      </c>
      <c r="G407" s="19">
        <v>2099239</v>
      </c>
      <c r="H407" s="19">
        <v>687040</v>
      </c>
      <c r="I407" s="19">
        <v>687040</v>
      </c>
      <c r="J407" s="19">
        <v>687040</v>
      </c>
      <c r="K407" s="19">
        <v>30</v>
      </c>
      <c r="M407" s="21"/>
      <c r="N407" s="19">
        <v>423533</v>
      </c>
      <c r="O407" s="19">
        <v>14259146</v>
      </c>
      <c r="P407" s="19">
        <v>9707475</v>
      </c>
      <c r="Q407" s="19">
        <v>1143328</v>
      </c>
    </row>
    <row r="408" spans="1:17" ht="12" customHeight="1" thickBot="1">
      <c r="A408" s="14" t="s">
        <v>203</v>
      </c>
      <c r="B408" s="15" t="s">
        <v>111</v>
      </c>
      <c r="C408" s="16" t="s">
        <v>226</v>
      </c>
      <c r="D408" s="41" t="s">
        <v>46</v>
      </c>
      <c r="E408" s="76">
        <v>3</v>
      </c>
      <c r="F408" s="18"/>
      <c r="G408" s="19">
        <v>42379000</v>
      </c>
      <c r="H408" s="19">
        <v>6262000</v>
      </c>
      <c r="I408" s="20">
        <v>5010000</v>
      </c>
      <c r="J408" s="20">
        <v>5268000</v>
      </c>
      <c r="K408" s="20">
        <v>75</v>
      </c>
      <c r="L408" s="20"/>
      <c r="M408" s="18"/>
      <c r="N408" s="20">
        <v>66049000</v>
      </c>
      <c r="O408" s="20">
        <v>1438850000</v>
      </c>
      <c r="P408" s="20">
        <v>1301480000</v>
      </c>
      <c r="Q408" s="19">
        <v>6609000</v>
      </c>
    </row>
    <row r="409" spans="1:17" ht="12" customHeight="1" thickBot="1">
      <c r="A409" s="14" t="s">
        <v>203</v>
      </c>
      <c r="B409" s="15" t="s">
        <v>111</v>
      </c>
      <c r="C409" s="16" t="s">
        <v>227</v>
      </c>
      <c r="D409" s="41" t="s">
        <v>47</v>
      </c>
      <c r="E409" s="77">
        <v>6</v>
      </c>
      <c r="G409" s="19">
        <v>85202000</v>
      </c>
      <c r="H409" s="19">
        <v>10712000</v>
      </c>
      <c r="I409" s="20">
        <v>8570000</v>
      </c>
      <c r="J409" s="20">
        <v>8828000</v>
      </c>
      <c r="K409" s="20">
        <v>62</v>
      </c>
      <c r="L409" s="20"/>
      <c r="M409" s="21"/>
      <c r="N409" s="20">
        <v>65457000</v>
      </c>
      <c r="O409" s="20">
        <v>1284823000</v>
      </c>
      <c r="P409" s="20">
        <v>1143462000</v>
      </c>
      <c r="Q409" s="19">
        <v>6940000</v>
      </c>
    </row>
    <row r="410" spans="1:17" ht="12" customHeight="1" thickBot="1">
      <c r="A410" s="14" t="s">
        <v>203</v>
      </c>
      <c r="B410" s="15" t="s">
        <v>111</v>
      </c>
      <c r="C410" s="16" t="s">
        <v>228</v>
      </c>
      <c r="D410" s="41" t="s">
        <v>54</v>
      </c>
      <c r="E410" s="76">
        <v>9</v>
      </c>
      <c r="F410" s="18"/>
      <c r="G410" s="19">
        <v>129238000</v>
      </c>
      <c r="H410" s="19">
        <v>14979000</v>
      </c>
      <c r="I410" s="20">
        <v>11983000</v>
      </c>
      <c r="J410" s="20">
        <v>12613000</v>
      </c>
      <c r="K410" s="20">
        <v>86</v>
      </c>
      <c r="L410" s="20"/>
      <c r="M410" s="18"/>
      <c r="N410" s="20">
        <v>67627000</v>
      </c>
      <c r="O410" s="20">
        <v>1323102000</v>
      </c>
      <c r="P410" s="20">
        <v>1177949000</v>
      </c>
      <c r="Q410" s="19">
        <v>6940000</v>
      </c>
    </row>
    <row r="411" spans="1:17" ht="12" customHeight="1" thickBot="1">
      <c r="A411" s="14" t="s">
        <v>203</v>
      </c>
      <c r="B411" s="15" t="s">
        <v>111</v>
      </c>
      <c r="C411" s="16" t="s">
        <v>229</v>
      </c>
      <c r="D411" s="41" t="s">
        <v>49</v>
      </c>
      <c r="E411" s="76">
        <v>12</v>
      </c>
      <c r="F411" s="18"/>
      <c r="G411" s="19">
        <v>163878000</v>
      </c>
      <c r="H411" s="19">
        <v>-37646000</v>
      </c>
      <c r="I411" s="20">
        <v>-40726000</v>
      </c>
      <c r="J411" s="20">
        <v>-37049000</v>
      </c>
      <c r="K411" s="20">
        <v>-299</v>
      </c>
      <c r="L411" s="20">
        <v>30</v>
      </c>
      <c r="M411" s="18"/>
      <c r="N411" s="20">
        <v>62973000</v>
      </c>
      <c r="O411" s="20">
        <v>1199397000</v>
      </c>
      <c r="P411" s="20">
        <v>1095214000</v>
      </c>
      <c r="Q411" s="19">
        <v>6940000</v>
      </c>
    </row>
    <row r="412" spans="1:17" ht="12" customHeight="1" thickBot="1">
      <c r="A412" s="14" t="s">
        <v>203</v>
      </c>
      <c r="B412" s="15" t="s">
        <v>88</v>
      </c>
      <c r="C412" s="16" t="s">
        <v>226</v>
      </c>
      <c r="D412" s="41" t="s">
        <v>46</v>
      </c>
      <c r="E412" s="76">
        <v>3</v>
      </c>
      <c r="F412" s="18"/>
      <c r="G412" s="40">
        <v>33787000</v>
      </c>
      <c r="H412" s="19">
        <v>4815000</v>
      </c>
      <c r="I412" s="20">
        <v>4214000</v>
      </c>
      <c r="J412" s="20">
        <v>5602000</v>
      </c>
      <c r="K412" s="20">
        <v>35</v>
      </c>
      <c r="L412" s="20"/>
      <c r="M412" s="18"/>
      <c r="N412" s="20">
        <v>24535000</v>
      </c>
      <c r="O412" s="20">
        <v>960680000</v>
      </c>
      <c r="P412" s="20">
        <v>840797000</v>
      </c>
      <c r="Q412" s="20">
        <v>5000000</v>
      </c>
    </row>
    <row r="413" spans="1:17" ht="12" customHeight="1" thickBot="1">
      <c r="A413" s="14" t="s">
        <v>203</v>
      </c>
      <c r="B413" s="15" t="s">
        <v>88</v>
      </c>
      <c r="C413" s="16" t="s">
        <v>227</v>
      </c>
      <c r="D413" s="41" t="s">
        <v>47</v>
      </c>
      <c r="E413" s="76">
        <v>6</v>
      </c>
      <c r="F413" s="18"/>
      <c r="G413" s="19">
        <v>68295000</v>
      </c>
      <c r="H413" s="19">
        <v>9537000</v>
      </c>
      <c r="I413" s="20">
        <v>9695000</v>
      </c>
      <c r="J413" s="20">
        <v>11882000</v>
      </c>
      <c r="K413" s="20">
        <v>80</v>
      </c>
      <c r="L413" s="20"/>
      <c r="M413" s="18"/>
      <c r="N413" s="20">
        <v>24975000</v>
      </c>
      <c r="O413" s="20">
        <v>1033430000</v>
      </c>
      <c r="P413" s="20">
        <v>911174000</v>
      </c>
      <c r="Q413" s="20">
        <v>5000000</v>
      </c>
    </row>
    <row r="414" spans="1:17" ht="12" customHeight="1" thickBot="1">
      <c r="A414" s="14" t="s">
        <v>203</v>
      </c>
      <c r="B414" s="15" t="s">
        <v>88</v>
      </c>
      <c r="C414" s="16" t="s">
        <v>228</v>
      </c>
      <c r="D414" s="41" t="s">
        <v>54</v>
      </c>
      <c r="E414" s="76">
        <v>9</v>
      </c>
      <c r="F414" s="18"/>
      <c r="G414" s="19">
        <v>104418000</v>
      </c>
      <c r="H414" s="19">
        <v>15367000</v>
      </c>
      <c r="I414" s="20">
        <v>13562000</v>
      </c>
      <c r="J414" s="20">
        <v>16374000</v>
      </c>
      <c r="K414" s="20">
        <v>110</v>
      </c>
      <c r="L414" s="20"/>
      <c r="M414" s="18"/>
      <c r="N414" s="20">
        <v>25340000</v>
      </c>
      <c r="O414" s="20">
        <v>1000822000</v>
      </c>
      <c r="P414" s="20">
        <v>883068000</v>
      </c>
      <c r="Q414" s="20">
        <v>5000000</v>
      </c>
    </row>
    <row r="415" spans="1:17" ht="12" customHeight="1" thickBot="1">
      <c r="A415" s="14" t="s">
        <v>203</v>
      </c>
      <c r="B415" s="15" t="s">
        <v>88</v>
      </c>
      <c r="C415" s="16" t="s">
        <v>229</v>
      </c>
      <c r="D415" s="41" t="s">
        <v>49</v>
      </c>
      <c r="E415" s="76">
        <v>12</v>
      </c>
      <c r="F415" s="18"/>
      <c r="G415" s="19">
        <v>140027000</v>
      </c>
      <c r="H415" s="19">
        <v>23651000</v>
      </c>
      <c r="I415" s="20">
        <v>18891000</v>
      </c>
      <c r="J415" s="20">
        <v>21616000</v>
      </c>
      <c r="K415" s="20">
        <v>155</v>
      </c>
      <c r="L415" s="20">
        <v>5</v>
      </c>
      <c r="M415" s="18"/>
      <c r="N415" s="20">
        <v>25311000</v>
      </c>
      <c r="O415" s="20">
        <v>937564000</v>
      </c>
      <c r="P415" s="20">
        <v>808597000</v>
      </c>
      <c r="Q415" s="20">
        <v>5000000</v>
      </c>
    </row>
    <row r="416" spans="1:17" ht="12" customHeight="1" thickBot="1">
      <c r="A416" s="14" t="s">
        <v>203</v>
      </c>
      <c r="B416" s="15" t="s">
        <v>88</v>
      </c>
      <c r="C416" s="16" t="s">
        <v>230</v>
      </c>
      <c r="D416" s="41" t="s">
        <v>46</v>
      </c>
      <c r="E416" s="76">
        <v>3</v>
      </c>
      <c r="F416" s="18"/>
      <c r="G416" s="25">
        <v>34780000</v>
      </c>
      <c r="H416" s="25">
        <v>10243000</v>
      </c>
      <c r="I416" s="25">
        <v>7791000</v>
      </c>
      <c r="J416" s="25">
        <v>6459000</v>
      </c>
      <c r="K416" s="25">
        <v>68</v>
      </c>
      <c r="L416" s="20"/>
      <c r="M416" s="18"/>
      <c r="N416" s="20">
        <v>25243000</v>
      </c>
      <c r="O416" s="20">
        <v>1076635000</v>
      </c>
      <c r="P416" s="20">
        <v>941195000</v>
      </c>
      <c r="Q416" s="20">
        <v>5000000</v>
      </c>
    </row>
    <row r="417" spans="1:17" ht="12" customHeight="1" thickBot="1">
      <c r="A417" s="14" t="s">
        <v>203</v>
      </c>
      <c r="B417" s="15" t="s">
        <v>88</v>
      </c>
      <c r="C417" s="16" t="s">
        <v>231</v>
      </c>
      <c r="D417" s="41" t="s">
        <v>47</v>
      </c>
      <c r="E417" s="77">
        <v>6</v>
      </c>
      <c r="G417" s="19">
        <v>69029000</v>
      </c>
      <c r="H417" s="19">
        <v>14625000</v>
      </c>
      <c r="I417" s="20">
        <v>10260000</v>
      </c>
      <c r="J417" s="20">
        <v>8739000</v>
      </c>
      <c r="K417" s="20">
        <v>84</v>
      </c>
      <c r="L417" s="20"/>
      <c r="M417" s="21"/>
      <c r="N417" s="20">
        <v>25572000</v>
      </c>
      <c r="O417" s="20">
        <v>1174543000</v>
      </c>
      <c r="P417" s="20">
        <v>1036797000</v>
      </c>
      <c r="Q417" s="20">
        <v>5000000</v>
      </c>
    </row>
    <row r="418" spans="1:17" ht="12" customHeight="1" thickBot="1">
      <c r="A418" s="14" t="s">
        <v>203</v>
      </c>
      <c r="B418" s="15" t="s">
        <v>88</v>
      </c>
      <c r="C418" s="16" t="s">
        <v>232</v>
      </c>
      <c r="D418" s="41" t="s">
        <v>54</v>
      </c>
      <c r="E418" s="77">
        <v>9</v>
      </c>
      <c r="G418" s="19">
        <v>114622000</v>
      </c>
      <c r="H418" s="19">
        <v>25688000</v>
      </c>
      <c r="I418" s="19">
        <v>20152000</v>
      </c>
      <c r="J418" s="19">
        <v>15791000</v>
      </c>
      <c r="K418" s="19">
        <v>173</v>
      </c>
      <c r="M418" s="21"/>
      <c r="N418" s="19">
        <v>24173000</v>
      </c>
      <c r="O418" s="19">
        <v>1146224000</v>
      </c>
      <c r="P418" s="19">
        <v>1001423000</v>
      </c>
      <c r="Q418" s="19">
        <v>5000000</v>
      </c>
    </row>
    <row r="419" spans="1:17" ht="12" customHeight="1" thickBot="1">
      <c r="A419" s="14" t="s">
        <v>203</v>
      </c>
      <c r="B419" s="15" t="s">
        <v>88</v>
      </c>
      <c r="C419" s="16" t="s">
        <v>233</v>
      </c>
      <c r="D419" s="41" t="s">
        <v>49</v>
      </c>
      <c r="E419" s="76">
        <v>12</v>
      </c>
      <c r="F419" s="18"/>
      <c r="G419" s="19">
        <v>156425000</v>
      </c>
      <c r="H419" s="19">
        <v>37209000</v>
      </c>
      <c r="I419" s="19">
        <v>28520000</v>
      </c>
      <c r="J419" s="19">
        <v>28187000</v>
      </c>
      <c r="K419" s="19">
        <v>246</v>
      </c>
      <c r="L419" s="19">
        <v>5</v>
      </c>
      <c r="M419" s="18"/>
      <c r="N419" s="19">
        <v>22962000</v>
      </c>
      <c r="O419" s="19">
        <v>1053523000</v>
      </c>
      <c r="P419" s="19">
        <v>912725000</v>
      </c>
      <c r="Q419" s="19">
        <v>5000000</v>
      </c>
    </row>
    <row r="420" spans="1:17" ht="12" customHeight="1" thickBot="1">
      <c r="A420" s="14" t="s">
        <v>203</v>
      </c>
      <c r="B420" s="15" t="s">
        <v>88</v>
      </c>
      <c r="C420" s="16" t="s">
        <v>234</v>
      </c>
      <c r="D420" s="42" t="s">
        <v>46</v>
      </c>
      <c r="E420" s="76">
        <v>3</v>
      </c>
      <c r="F420" s="18"/>
      <c r="G420" s="19">
        <v>47022000</v>
      </c>
      <c r="H420" s="19">
        <v>18626000</v>
      </c>
      <c r="I420" s="19">
        <v>16074000</v>
      </c>
      <c r="J420" s="19">
        <v>16925000</v>
      </c>
      <c r="K420" s="19">
        <v>155</v>
      </c>
      <c r="M420" s="18"/>
      <c r="N420" s="19">
        <v>22702000</v>
      </c>
      <c r="O420" s="19">
        <v>1165427000</v>
      </c>
      <c r="P420" s="19">
        <v>1009379000</v>
      </c>
      <c r="Q420" s="19">
        <v>5000000</v>
      </c>
    </row>
    <row r="421" spans="1:17" ht="12" customHeight="1" thickBot="1">
      <c r="A421" s="14" t="s">
        <v>203</v>
      </c>
      <c r="B421" s="15" t="s">
        <v>90</v>
      </c>
      <c r="C421" s="16" t="s">
        <v>226</v>
      </c>
      <c r="D421" s="41" t="s">
        <v>46</v>
      </c>
      <c r="E421" s="76">
        <v>3</v>
      </c>
      <c r="F421" s="18"/>
      <c r="G421" s="19">
        <v>27226310</v>
      </c>
      <c r="H421" s="19">
        <v>4041868</v>
      </c>
      <c r="I421" s="19">
        <v>3912311</v>
      </c>
      <c r="J421" s="19">
        <v>3677278</v>
      </c>
      <c r="K421" s="19">
        <v>14</v>
      </c>
      <c r="M421" s="18"/>
      <c r="N421" s="19">
        <v>14382287</v>
      </c>
      <c r="O421" s="19">
        <v>841900112</v>
      </c>
      <c r="P421" s="19">
        <v>753507551</v>
      </c>
      <c r="Q421" s="20">
        <v>14395209</v>
      </c>
    </row>
    <row r="422" spans="1:17" ht="12" customHeight="1" thickBot="1">
      <c r="A422" s="14" t="s">
        <v>203</v>
      </c>
      <c r="B422" s="15" t="s">
        <v>90</v>
      </c>
      <c r="C422" s="16" t="s">
        <v>227</v>
      </c>
      <c r="D422" s="41" t="s">
        <v>47</v>
      </c>
      <c r="E422" s="76">
        <v>6</v>
      </c>
      <c r="F422" s="18"/>
      <c r="G422" s="19">
        <v>55042140</v>
      </c>
      <c r="H422" s="19">
        <v>6055622</v>
      </c>
      <c r="I422" s="19">
        <v>5425503</v>
      </c>
      <c r="J422" s="19">
        <v>5423017</v>
      </c>
      <c r="K422" s="19">
        <v>19</v>
      </c>
      <c r="M422" s="18"/>
      <c r="N422" s="19">
        <v>14185983</v>
      </c>
      <c r="O422" s="19">
        <v>834049215</v>
      </c>
      <c r="P422" s="19">
        <v>745638338</v>
      </c>
      <c r="Q422" s="20">
        <v>14395209</v>
      </c>
    </row>
    <row r="423" spans="1:17" ht="12" customHeight="1" thickBot="1">
      <c r="A423" s="14" t="s">
        <v>203</v>
      </c>
      <c r="B423" s="15" t="s">
        <v>90</v>
      </c>
      <c r="C423" s="16" t="s">
        <v>228</v>
      </c>
      <c r="D423" s="41" t="s">
        <v>54</v>
      </c>
      <c r="E423" s="76">
        <v>9</v>
      </c>
      <c r="F423" s="18"/>
      <c r="G423" s="20">
        <v>81811576</v>
      </c>
      <c r="H423" s="20">
        <v>8304134</v>
      </c>
      <c r="I423" s="20">
        <v>7547592</v>
      </c>
      <c r="J423" s="20">
        <v>5214545</v>
      </c>
      <c r="K423" s="20">
        <v>26</v>
      </c>
      <c r="L423" s="20"/>
      <c r="M423" s="18"/>
      <c r="N423" s="20">
        <v>14894843</v>
      </c>
      <c r="O423" s="20">
        <v>792548631</v>
      </c>
      <c r="P423" s="20">
        <v>704346226</v>
      </c>
      <c r="Q423" s="20">
        <v>14395209</v>
      </c>
    </row>
    <row r="424" spans="1:17" ht="12" customHeight="1" thickBot="1">
      <c r="A424" s="14" t="s">
        <v>203</v>
      </c>
      <c r="B424" s="15" t="s">
        <v>90</v>
      </c>
      <c r="C424" s="16" t="s">
        <v>229</v>
      </c>
      <c r="D424" s="41" t="s">
        <v>49</v>
      </c>
      <c r="E424" s="76">
        <v>12</v>
      </c>
      <c r="F424" s="18"/>
      <c r="G424" s="20">
        <v>110193835</v>
      </c>
      <c r="H424" s="20">
        <v>11016301</v>
      </c>
      <c r="I424" s="20">
        <v>10292577</v>
      </c>
      <c r="J424" s="20">
        <v>12577887</v>
      </c>
      <c r="K424" s="20">
        <v>36</v>
      </c>
      <c r="L424" s="20">
        <v>9</v>
      </c>
      <c r="M424" s="18"/>
      <c r="N424" s="20">
        <v>15258217</v>
      </c>
      <c r="O424" s="20">
        <v>799451417</v>
      </c>
      <c r="P424" s="20">
        <v>703885670</v>
      </c>
      <c r="Q424" s="20">
        <v>14395209</v>
      </c>
    </row>
    <row r="425" spans="1:17" ht="12" customHeight="1" thickBot="1">
      <c r="A425" s="14" t="s">
        <v>203</v>
      </c>
      <c r="B425" s="15" t="s">
        <v>90</v>
      </c>
      <c r="C425" s="16" t="s">
        <v>230</v>
      </c>
      <c r="D425" s="16" t="s">
        <v>46</v>
      </c>
      <c r="E425" s="76">
        <v>3</v>
      </c>
      <c r="F425" s="18"/>
      <c r="G425" s="25">
        <v>25504000</v>
      </c>
      <c r="H425" s="25">
        <v>2805</v>
      </c>
      <c r="I425" s="25">
        <v>2541</v>
      </c>
      <c r="J425" s="25">
        <v>-1134</v>
      </c>
      <c r="K425" s="25">
        <v>9</v>
      </c>
      <c r="L425" s="20"/>
      <c r="M425" s="18"/>
      <c r="N425" s="20">
        <v>14940505</v>
      </c>
      <c r="O425" s="20">
        <v>804316056</v>
      </c>
      <c r="P425" s="20">
        <v>709882167</v>
      </c>
      <c r="Q425" s="20">
        <v>14395209</v>
      </c>
    </row>
    <row r="426" spans="1:17" ht="12" customHeight="1" thickBot="1">
      <c r="A426" s="14" t="s">
        <v>203</v>
      </c>
      <c r="B426" s="15" t="s">
        <v>90</v>
      </c>
      <c r="C426" s="16" t="s">
        <v>231</v>
      </c>
      <c r="D426" s="16" t="s">
        <v>47</v>
      </c>
      <c r="E426" s="77">
        <v>6</v>
      </c>
      <c r="G426" s="20">
        <v>50055025</v>
      </c>
      <c r="H426" s="20">
        <v>4380748</v>
      </c>
      <c r="I426" s="20">
        <v>4020759</v>
      </c>
      <c r="J426" s="20">
        <v>-8848853</v>
      </c>
      <c r="K426" s="20">
        <v>14</v>
      </c>
      <c r="L426" s="20"/>
      <c r="M426" s="21"/>
      <c r="N426" s="20">
        <v>14651450</v>
      </c>
      <c r="O426" s="20">
        <v>959226389</v>
      </c>
      <c r="P426" s="20">
        <v>875100632</v>
      </c>
      <c r="Q426" s="20">
        <v>14395209</v>
      </c>
    </row>
    <row r="427" spans="1:17" ht="12" customHeight="1" thickBot="1">
      <c r="A427" s="14" t="s">
        <v>203</v>
      </c>
      <c r="B427" s="15" t="s">
        <v>90</v>
      </c>
      <c r="C427" s="16" t="s">
        <v>232</v>
      </c>
      <c r="D427" s="16" t="s">
        <v>54</v>
      </c>
      <c r="E427" s="77">
        <v>9</v>
      </c>
      <c r="G427" s="20">
        <v>79652087</v>
      </c>
      <c r="H427" s="20">
        <v>6071086</v>
      </c>
      <c r="I427" s="20">
        <v>5536703</v>
      </c>
      <c r="J427" s="20">
        <v>-10722261</v>
      </c>
      <c r="K427" s="20">
        <v>19</v>
      </c>
      <c r="L427" s="20"/>
      <c r="M427" s="21"/>
      <c r="N427" s="20">
        <v>15106910</v>
      </c>
      <c r="O427" s="20">
        <v>890296189</v>
      </c>
      <c r="P427" s="20">
        <v>808043840</v>
      </c>
      <c r="Q427" s="20">
        <v>14395209</v>
      </c>
    </row>
    <row r="428" spans="1:17" ht="12" customHeight="1" thickBot="1">
      <c r="A428" s="22" t="s">
        <v>203</v>
      </c>
      <c r="B428" s="13" t="s">
        <v>90</v>
      </c>
      <c r="C428" s="16" t="s">
        <v>236</v>
      </c>
      <c r="D428" s="16" t="s">
        <v>47</v>
      </c>
      <c r="E428" s="77">
        <v>6</v>
      </c>
      <c r="G428" s="19">
        <v>59359000</v>
      </c>
      <c r="H428" s="19">
        <v>4334000</v>
      </c>
      <c r="I428" s="19">
        <v>3802000</v>
      </c>
      <c r="J428" s="19">
        <v>8953000</v>
      </c>
      <c r="K428" s="19">
        <v>0</v>
      </c>
      <c r="L428" s="19">
        <v>0</v>
      </c>
      <c r="M428" s="21">
        <v>0</v>
      </c>
      <c r="N428" s="19">
        <v>16180000</v>
      </c>
      <c r="O428" s="19">
        <v>957861000</v>
      </c>
      <c r="P428" s="19">
        <v>863249000</v>
      </c>
      <c r="Q428" s="19">
        <v>14395000</v>
      </c>
    </row>
    <row r="429" spans="1:17" ht="12" customHeight="1" thickBot="1">
      <c r="A429" s="14" t="s">
        <v>203</v>
      </c>
      <c r="B429" s="15" t="s">
        <v>169</v>
      </c>
      <c r="C429" s="16" t="s">
        <v>233</v>
      </c>
      <c r="D429" s="16" t="s">
        <v>49</v>
      </c>
      <c r="E429" s="76">
        <v>12</v>
      </c>
      <c r="F429" s="18"/>
      <c r="G429" s="19">
        <v>111439833</v>
      </c>
      <c r="H429" s="19">
        <v>5999880</v>
      </c>
      <c r="I429" s="19">
        <v>5162365</v>
      </c>
      <c r="J429" s="19">
        <v>-7314587</v>
      </c>
      <c r="K429" s="19">
        <v>18</v>
      </c>
      <c r="M429" s="18"/>
      <c r="N429" s="19">
        <v>14604187</v>
      </c>
      <c r="O429" s="19">
        <v>834189950</v>
      </c>
      <c r="P429" s="19">
        <v>748529927</v>
      </c>
      <c r="Q429" s="19">
        <v>14395209</v>
      </c>
    </row>
    <row r="430" spans="1:17" ht="12" customHeight="1" thickBot="1">
      <c r="A430" s="14" t="s">
        <v>203</v>
      </c>
      <c r="B430" s="15" t="s">
        <v>169</v>
      </c>
      <c r="C430" s="16" t="s">
        <v>234</v>
      </c>
      <c r="D430" s="23" t="s">
        <v>46</v>
      </c>
      <c r="E430" s="76">
        <v>3</v>
      </c>
      <c r="F430" s="18"/>
      <c r="G430" s="19">
        <v>27643000</v>
      </c>
      <c r="H430" s="19">
        <v>2031000</v>
      </c>
      <c r="I430" s="19">
        <v>1876000</v>
      </c>
      <c r="J430" s="19">
        <v>1872000</v>
      </c>
      <c r="K430" s="19">
        <v>7</v>
      </c>
      <c r="M430" s="18"/>
      <c r="N430" s="19">
        <v>14163000</v>
      </c>
      <c r="O430" s="19">
        <v>891275000</v>
      </c>
      <c r="P430" s="19">
        <v>803744000</v>
      </c>
      <c r="Q430" s="19">
        <v>14395000</v>
      </c>
    </row>
    <row r="431" spans="1:17" ht="12" customHeight="1" thickBot="1">
      <c r="A431" s="14" t="s">
        <v>203</v>
      </c>
      <c r="B431" s="15" t="s">
        <v>101</v>
      </c>
      <c r="C431" s="16" t="s">
        <v>226</v>
      </c>
      <c r="D431" s="16" t="s">
        <v>46</v>
      </c>
      <c r="E431" s="76">
        <v>3</v>
      </c>
      <c r="F431" s="18"/>
      <c r="G431" s="20">
        <v>27283000</v>
      </c>
      <c r="H431" s="20">
        <v>2383000</v>
      </c>
      <c r="I431" s="20">
        <v>2307000</v>
      </c>
      <c r="J431" s="20">
        <v>4160000</v>
      </c>
      <c r="K431" s="20">
        <v>14</v>
      </c>
      <c r="L431" s="20"/>
      <c r="M431" s="18"/>
      <c r="N431" s="20">
        <v>49948000</v>
      </c>
      <c r="O431" s="20">
        <v>1024263000</v>
      </c>
      <c r="P431" s="20">
        <v>797845000</v>
      </c>
      <c r="Q431" s="20">
        <v>400109000</v>
      </c>
    </row>
    <row r="432" spans="1:17" ht="12" customHeight="1" thickBot="1">
      <c r="A432" s="14" t="s">
        <v>203</v>
      </c>
      <c r="B432" s="15" t="s">
        <v>101</v>
      </c>
      <c r="C432" s="16" t="s">
        <v>227</v>
      </c>
      <c r="D432" s="16" t="s">
        <v>47</v>
      </c>
      <c r="E432" s="76">
        <v>6</v>
      </c>
      <c r="F432" s="18"/>
      <c r="G432" s="20">
        <v>55389000</v>
      </c>
      <c r="H432" s="20">
        <v>6507000</v>
      </c>
      <c r="I432" s="20">
        <v>6361000</v>
      </c>
      <c r="J432" s="20">
        <v>7009000</v>
      </c>
      <c r="K432" s="20">
        <v>38</v>
      </c>
      <c r="L432" s="20"/>
      <c r="M432" s="18"/>
      <c r="N432" s="20">
        <v>48473000</v>
      </c>
      <c r="O432" s="20">
        <v>1084899</v>
      </c>
      <c r="P432" s="20">
        <v>855632000</v>
      </c>
      <c r="Q432" s="20">
        <v>400109000</v>
      </c>
    </row>
    <row r="433" spans="1:17" ht="12" customHeight="1" thickBot="1">
      <c r="A433" s="14" t="s">
        <v>203</v>
      </c>
      <c r="B433" s="15" t="s">
        <v>101</v>
      </c>
      <c r="C433" s="16" t="s">
        <v>228</v>
      </c>
      <c r="D433" s="16" t="s">
        <v>54</v>
      </c>
      <c r="E433" s="76">
        <v>9</v>
      </c>
      <c r="F433" s="18"/>
      <c r="G433" s="20">
        <v>83715000</v>
      </c>
      <c r="H433" s="20">
        <v>9556000</v>
      </c>
      <c r="I433" s="20">
        <v>9337000</v>
      </c>
      <c r="J433" s="20">
        <v>10885000</v>
      </c>
      <c r="K433" s="20">
        <v>55</v>
      </c>
      <c r="L433" s="20"/>
      <c r="M433" s="18"/>
      <c r="N433" s="20">
        <v>50096000</v>
      </c>
      <c r="O433" s="20">
        <v>1083523</v>
      </c>
      <c r="P433" s="20">
        <v>850380000</v>
      </c>
      <c r="Q433" s="20">
        <v>400109000</v>
      </c>
    </row>
    <row r="434" spans="1:17" ht="12" customHeight="1" thickBot="1">
      <c r="A434" s="14" t="s">
        <v>203</v>
      </c>
      <c r="B434" s="15" t="s">
        <v>101</v>
      </c>
      <c r="C434" s="16" t="s">
        <v>229</v>
      </c>
      <c r="D434" s="16" t="s">
        <v>49</v>
      </c>
      <c r="E434" s="76">
        <v>12</v>
      </c>
      <c r="F434" s="18"/>
      <c r="G434" s="20">
        <v>117211000</v>
      </c>
      <c r="H434" s="20">
        <v>14442000</v>
      </c>
      <c r="I434" s="20">
        <v>13890000</v>
      </c>
      <c r="J434" s="20">
        <v>22369000</v>
      </c>
      <c r="K434" s="20">
        <v>83</v>
      </c>
      <c r="L434" s="20"/>
      <c r="M434" s="18"/>
      <c r="N434" s="20">
        <v>49772000</v>
      </c>
      <c r="O434" s="20">
        <v>1046892000</v>
      </c>
      <c r="P434" s="20">
        <v>802971000</v>
      </c>
      <c r="Q434" s="20">
        <v>400109000</v>
      </c>
    </row>
    <row r="435" spans="1:17" ht="12" customHeight="1" thickBot="1">
      <c r="A435" s="14" t="s">
        <v>203</v>
      </c>
      <c r="B435" s="15" t="s">
        <v>101</v>
      </c>
      <c r="C435" s="16" t="s">
        <v>230</v>
      </c>
      <c r="D435" s="16" t="s">
        <v>46</v>
      </c>
      <c r="E435" s="76">
        <v>3</v>
      </c>
      <c r="F435" s="18"/>
      <c r="G435" s="25">
        <v>27275000</v>
      </c>
      <c r="H435" s="25">
        <v>4795000</v>
      </c>
      <c r="I435" s="25">
        <v>4719000</v>
      </c>
      <c r="J435" s="25">
        <v>-912000</v>
      </c>
      <c r="K435" s="25">
        <v>28</v>
      </c>
      <c r="L435" s="20"/>
      <c r="M435" s="18"/>
      <c r="N435" s="20">
        <v>50341000</v>
      </c>
      <c r="O435" s="20">
        <v>1087072000</v>
      </c>
      <c r="P435" s="20">
        <v>844063000</v>
      </c>
      <c r="Q435" s="20">
        <v>400109000</v>
      </c>
    </row>
    <row r="436" spans="1:17" ht="12" customHeight="1" thickBot="1">
      <c r="A436" s="14" t="s">
        <v>203</v>
      </c>
      <c r="B436" s="15" t="s">
        <v>101</v>
      </c>
      <c r="C436" s="16" t="s">
        <v>231</v>
      </c>
      <c r="D436" s="16" t="s">
        <v>47</v>
      </c>
      <c r="E436" s="77">
        <v>6</v>
      </c>
      <c r="G436" s="20">
        <v>60069000</v>
      </c>
      <c r="H436" s="20">
        <v>8925000</v>
      </c>
      <c r="I436" s="20">
        <v>8761000</v>
      </c>
      <c r="J436" s="20">
        <v>8977000</v>
      </c>
      <c r="K436" s="20">
        <v>52</v>
      </c>
      <c r="L436" s="20"/>
      <c r="M436" s="21"/>
      <c r="N436" s="20">
        <v>49745000</v>
      </c>
      <c r="O436" s="20">
        <v>1152175000</v>
      </c>
      <c r="P436" s="20">
        <v>899277000</v>
      </c>
      <c r="Q436" s="20">
        <v>400109000</v>
      </c>
    </row>
    <row r="437" spans="1:17" ht="12" customHeight="1" thickBot="1">
      <c r="A437" s="14" t="s">
        <v>203</v>
      </c>
      <c r="B437" s="15" t="s">
        <v>101</v>
      </c>
      <c r="C437" s="16" t="s">
        <v>232</v>
      </c>
      <c r="D437" s="16" t="s">
        <v>54</v>
      </c>
      <c r="E437" s="77">
        <v>9</v>
      </c>
      <c r="G437" s="19">
        <v>93429000</v>
      </c>
      <c r="H437" s="19">
        <v>13275000</v>
      </c>
      <c r="I437" s="19">
        <v>13012000</v>
      </c>
      <c r="J437" s="19">
        <v>14611000</v>
      </c>
      <c r="K437" s="19">
        <v>76</v>
      </c>
      <c r="M437" s="21"/>
      <c r="N437" s="19">
        <v>49609000</v>
      </c>
      <c r="O437" s="19">
        <v>1219652000</v>
      </c>
      <c r="P437" s="20">
        <v>961120000</v>
      </c>
      <c r="Q437" s="19">
        <v>400109000</v>
      </c>
    </row>
    <row r="438" spans="1:17" ht="12" customHeight="1" thickBot="1">
      <c r="A438" s="14" t="s">
        <v>203</v>
      </c>
      <c r="B438" s="15" t="s">
        <v>101</v>
      </c>
      <c r="C438" s="16" t="s">
        <v>233</v>
      </c>
      <c r="D438" s="16" t="s">
        <v>49</v>
      </c>
      <c r="E438" s="76">
        <v>12</v>
      </c>
      <c r="F438" s="18"/>
      <c r="G438" s="19">
        <v>126590000</v>
      </c>
      <c r="H438" s="19">
        <v>15738000</v>
      </c>
      <c r="I438" s="19">
        <v>15391000</v>
      </c>
      <c r="J438" s="19">
        <v>25381000</v>
      </c>
      <c r="K438" s="19">
        <v>91</v>
      </c>
      <c r="M438" s="18"/>
      <c r="N438" s="19">
        <v>52800000</v>
      </c>
      <c r="O438" s="19">
        <v>1252682000</v>
      </c>
      <c r="P438" s="20">
        <v>981012000</v>
      </c>
      <c r="Q438" s="19">
        <v>400109000</v>
      </c>
    </row>
    <row r="439" spans="1:17" ht="12" customHeight="1" thickBot="1">
      <c r="A439" s="14" t="s">
        <v>203</v>
      </c>
      <c r="B439" s="15" t="s">
        <v>101</v>
      </c>
      <c r="C439" s="16" t="s">
        <v>234</v>
      </c>
      <c r="D439" s="47" t="s">
        <v>46</v>
      </c>
      <c r="E439" s="76">
        <v>3</v>
      </c>
      <c r="F439" s="18"/>
      <c r="G439" s="19">
        <v>33845000</v>
      </c>
      <c r="H439" s="19">
        <v>4661000</v>
      </c>
      <c r="I439" s="19">
        <v>4519000</v>
      </c>
      <c r="J439" s="19">
        <v>5370000</v>
      </c>
      <c r="K439" s="19">
        <v>26</v>
      </c>
      <c r="M439" s="18"/>
      <c r="N439" s="19">
        <v>53413000</v>
      </c>
      <c r="O439" s="19">
        <v>1297984000</v>
      </c>
      <c r="P439" s="20">
        <v>1020521000</v>
      </c>
      <c r="Q439" s="19">
        <v>401304000</v>
      </c>
    </row>
    <row r="440" spans="1:17" ht="12" customHeight="1" thickBot="1">
      <c r="A440" s="22" t="s">
        <v>203</v>
      </c>
      <c r="B440" s="13" t="s">
        <v>223</v>
      </c>
      <c r="C440" s="16" t="s">
        <v>236</v>
      </c>
      <c r="D440" s="47" t="s">
        <v>47</v>
      </c>
      <c r="E440" s="78">
        <v>6</v>
      </c>
      <c r="G440" s="19">
        <v>73682000</v>
      </c>
      <c r="H440" s="19">
        <v>9460000</v>
      </c>
      <c r="I440" s="19">
        <v>9200000</v>
      </c>
      <c r="J440" s="19">
        <v>9750000</v>
      </c>
      <c r="K440" s="19">
        <v>54</v>
      </c>
      <c r="L440" s="19">
        <v>0</v>
      </c>
      <c r="M440" s="21">
        <v>0</v>
      </c>
      <c r="N440" s="19">
        <v>53054000</v>
      </c>
      <c r="O440" s="19">
        <v>1325138000</v>
      </c>
      <c r="P440" s="20">
        <v>1043294000</v>
      </c>
      <c r="Q440" s="19">
        <v>401304000</v>
      </c>
    </row>
    <row r="441" spans="1:17" ht="12" customHeight="1" thickBot="1">
      <c r="A441" s="14" t="s">
        <v>203</v>
      </c>
      <c r="B441" s="15" t="s">
        <v>103</v>
      </c>
      <c r="C441" s="16" t="s">
        <v>226</v>
      </c>
      <c r="D441" s="46" t="s">
        <v>46</v>
      </c>
      <c r="E441" s="76">
        <v>3</v>
      </c>
      <c r="F441" s="18"/>
      <c r="G441" s="19">
        <v>83098000</v>
      </c>
      <c r="H441" s="19">
        <v>18389000</v>
      </c>
      <c r="I441" s="19">
        <v>16956000</v>
      </c>
      <c r="J441" s="19">
        <v>15440000</v>
      </c>
      <c r="K441" s="19">
        <v>217</v>
      </c>
      <c r="M441" s="18"/>
      <c r="N441" s="19">
        <v>89151000</v>
      </c>
      <c r="O441" s="19">
        <v>2964094000</v>
      </c>
      <c r="P441" s="19">
        <v>2683248000</v>
      </c>
      <c r="Q441" s="19">
        <v>16491000</v>
      </c>
    </row>
    <row r="442" spans="1:17" ht="12" customHeight="1" thickBot="1">
      <c r="A442" s="14" t="s">
        <v>203</v>
      </c>
      <c r="B442" s="15" t="s">
        <v>103</v>
      </c>
      <c r="C442" s="16" t="s">
        <v>227</v>
      </c>
      <c r="D442" s="46" t="s">
        <v>47</v>
      </c>
      <c r="E442" s="76">
        <v>6</v>
      </c>
      <c r="F442" s="18"/>
      <c r="G442" s="19">
        <v>165743000</v>
      </c>
      <c r="H442" s="19">
        <v>39046000</v>
      </c>
      <c r="I442" s="19">
        <v>31999000</v>
      </c>
      <c r="J442" s="19">
        <v>34185000</v>
      </c>
      <c r="K442" s="19">
        <v>94</v>
      </c>
      <c r="M442" s="18"/>
      <c r="N442" s="19">
        <v>89254000</v>
      </c>
      <c r="O442" s="19">
        <v>2929278000</v>
      </c>
      <c r="P442" s="19">
        <v>2621647000</v>
      </c>
      <c r="Q442" s="19">
        <v>18140000</v>
      </c>
    </row>
    <row r="443" spans="1:17" ht="12" customHeight="1" thickBot="1">
      <c r="A443" s="14" t="s">
        <v>203</v>
      </c>
      <c r="B443" s="15" t="s">
        <v>103</v>
      </c>
      <c r="C443" s="16" t="s">
        <v>228</v>
      </c>
      <c r="D443" s="46" t="s">
        <v>54</v>
      </c>
      <c r="E443" s="76">
        <v>9</v>
      </c>
      <c r="F443" s="18"/>
      <c r="G443" s="19">
        <v>245492000</v>
      </c>
      <c r="H443" s="19">
        <v>57366000</v>
      </c>
      <c r="I443" s="19">
        <v>48557000</v>
      </c>
      <c r="J443" s="19">
        <v>56367000</v>
      </c>
      <c r="K443" s="20">
        <v>143</v>
      </c>
      <c r="M443" s="18"/>
      <c r="N443" s="19">
        <v>89698000</v>
      </c>
      <c r="O443" s="19">
        <v>2872591000</v>
      </c>
      <c r="P443" s="19">
        <v>2550033000</v>
      </c>
      <c r="Q443" s="19">
        <v>18140000</v>
      </c>
    </row>
    <row r="444" spans="1:17" ht="12" customHeight="1" thickBot="1">
      <c r="A444" s="14" t="s">
        <v>203</v>
      </c>
      <c r="B444" s="15" t="s">
        <v>103</v>
      </c>
      <c r="C444" s="16" t="s">
        <v>229</v>
      </c>
      <c r="D444" s="46" t="s">
        <v>49</v>
      </c>
      <c r="E444" s="76">
        <v>12</v>
      </c>
      <c r="F444" s="18"/>
      <c r="G444" s="19">
        <v>314830000</v>
      </c>
      <c r="H444" s="19">
        <v>68454000</v>
      </c>
      <c r="I444" s="19">
        <v>59654000</v>
      </c>
      <c r="J444" s="19">
        <v>65822000</v>
      </c>
      <c r="K444" s="19">
        <v>179</v>
      </c>
      <c r="L444" s="19">
        <v>60</v>
      </c>
      <c r="M444" s="18"/>
      <c r="N444" s="19">
        <v>88825000</v>
      </c>
      <c r="O444" s="19">
        <v>2752622000</v>
      </c>
      <c r="P444" s="19">
        <v>2420001000</v>
      </c>
      <c r="Q444" s="19">
        <v>18140000</v>
      </c>
    </row>
    <row r="445" spans="1:17" ht="12" customHeight="1" thickBot="1">
      <c r="A445" s="14" t="s">
        <v>203</v>
      </c>
      <c r="B445" s="15" t="s">
        <v>103</v>
      </c>
      <c r="C445" s="16" t="s">
        <v>230</v>
      </c>
      <c r="D445" s="46" t="s">
        <v>46</v>
      </c>
      <c r="E445" s="76">
        <v>3</v>
      </c>
      <c r="F445" s="18"/>
      <c r="G445" s="25">
        <v>73658000</v>
      </c>
      <c r="H445" s="25">
        <v>18083000</v>
      </c>
      <c r="I445" s="25">
        <v>16986000</v>
      </c>
      <c r="J445" s="25">
        <v>14713000</v>
      </c>
      <c r="K445" s="25">
        <v>49</v>
      </c>
      <c r="M445" s="18"/>
      <c r="N445" s="19">
        <v>88280000</v>
      </c>
      <c r="O445" s="19">
        <v>2733679000</v>
      </c>
      <c r="P445" s="19">
        <v>2386345000</v>
      </c>
      <c r="Q445" s="19">
        <v>18140000</v>
      </c>
    </row>
    <row r="446" spans="1:17" ht="12" customHeight="1" thickBot="1">
      <c r="A446" s="14" t="s">
        <v>203</v>
      </c>
      <c r="B446" s="15" t="s">
        <v>103</v>
      </c>
      <c r="C446" s="16" t="s">
        <v>231</v>
      </c>
      <c r="D446" s="46" t="s">
        <v>47</v>
      </c>
      <c r="E446" s="77">
        <v>6</v>
      </c>
      <c r="G446" s="19">
        <v>165580000</v>
      </c>
      <c r="H446" s="19">
        <v>40270000</v>
      </c>
      <c r="I446" s="19">
        <v>32621000</v>
      </c>
      <c r="J446" s="19">
        <v>88782000</v>
      </c>
      <c r="K446" s="19">
        <v>94</v>
      </c>
      <c r="M446" s="21"/>
      <c r="N446" s="19">
        <v>90170000</v>
      </c>
      <c r="O446" s="19">
        <v>3289981000</v>
      </c>
      <c r="P446" s="19">
        <v>2882080000</v>
      </c>
      <c r="Q446" s="19">
        <v>18140000</v>
      </c>
    </row>
    <row r="447" spans="1:17" ht="12" customHeight="1" thickBot="1">
      <c r="A447" s="14" t="s">
        <v>203</v>
      </c>
      <c r="B447" s="15" t="s">
        <v>103</v>
      </c>
      <c r="C447" s="16" t="s">
        <v>232</v>
      </c>
      <c r="D447" s="46" t="s">
        <v>54</v>
      </c>
      <c r="E447" s="77">
        <v>9</v>
      </c>
      <c r="G447" s="19">
        <v>265527000</v>
      </c>
      <c r="H447" s="19">
        <v>61555000</v>
      </c>
      <c r="I447" s="19">
        <v>52269000</v>
      </c>
      <c r="J447" s="19">
        <v>121106000</v>
      </c>
      <c r="K447" s="19">
        <v>150</v>
      </c>
      <c r="M447" s="21"/>
      <c r="N447" s="19">
        <v>92468000</v>
      </c>
      <c r="O447" s="19">
        <v>3478833000</v>
      </c>
      <c r="P447" s="19">
        <v>3045453000</v>
      </c>
      <c r="Q447" s="19">
        <v>18140000</v>
      </c>
    </row>
    <row r="448" spans="1:17" ht="12" customHeight="1" thickBot="1">
      <c r="A448" s="14" t="s">
        <v>203</v>
      </c>
      <c r="B448" s="15" t="s">
        <v>103</v>
      </c>
      <c r="C448" s="16" t="s">
        <v>233</v>
      </c>
      <c r="D448" s="46" t="s">
        <v>49</v>
      </c>
      <c r="E448" s="76">
        <v>12</v>
      </c>
      <c r="F448" s="18"/>
      <c r="G448" s="19">
        <v>383647000</v>
      </c>
      <c r="H448" s="19">
        <v>90642000</v>
      </c>
      <c r="I448" s="19">
        <v>72264000</v>
      </c>
      <c r="J448" s="19">
        <v>138150000</v>
      </c>
      <c r="K448" s="19">
        <v>204</v>
      </c>
      <c r="L448" s="19">
        <v>75</v>
      </c>
      <c r="M448" s="18"/>
      <c r="N448" s="19">
        <v>93932000</v>
      </c>
      <c r="O448" s="19">
        <v>3504470000</v>
      </c>
      <c r="P448" s="19">
        <v>3056401000</v>
      </c>
      <c r="Q448" s="19">
        <v>18140000</v>
      </c>
    </row>
    <row r="449" spans="1:17" ht="12" customHeight="1" thickBot="1">
      <c r="A449" s="14" t="s">
        <v>203</v>
      </c>
      <c r="B449" s="15" t="s">
        <v>103</v>
      </c>
      <c r="C449" s="16" t="s">
        <v>234</v>
      </c>
      <c r="D449" s="47" t="s">
        <v>46</v>
      </c>
      <c r="E449" s="76">
        <v>3</v>
      </c>
      <c r="F449" s="18"/>
      <c r="G449" s="19">
        <v>101249000</v>
      </c>
      <c r="H449" s="19">
        <v>25470000</v>
      </c>
      <c r="I449" s="19">
        <v>22350000</v>
      </c>
      <c r="J449" s="19">
        <v>23882000</v>
      </c>
      <c r="K449" s="19">
        <v>63</v>
      </c>
      <c r="M449" s="18"/>
      <c r="N449" s="19">
        <v>97789000</v>
      </c>
      <c r="O449" s="19">
        <v>3655293000</v>
      </c>
      <c r="P449" s="19">
        <v>3183342000</v>
      </c>
      <c r="Q449" s="19">
        <v>18140000</v>
      </c>
    </row>
    <row r="450" spans="1:17" ht="12" customHeight="1" thickBot="1">
      <c r="A450" s="14" t="s">
        <v>203</v>
      </c>
      <c r="B450" s="15" t="s">
        <v>105</v>
      </c>
      <c r="C450" s="16" t="s">
        <v>226</v>
      </c>
      <c r="D450" s="46" t="s">
        <v>46</v>
      </c>
      <c r="E450" s="76">
        <v>3</v>
      </c>
      <c r="F450" s="18"/>
      <c r="G450" s="19">
        <v>16510930</v>
      </c>
      <c r="H450" s="19">
        <v>4264384</v>
      </c>
      <c r="I450" s="19">
        <v>3624726</v>
      </c>
      <c r="J450" s="19">
        <v>3678720</v>
      </c>
      <c r="K450" s="19">
        <v>31.00882188537965</v>
      </c>
      <c r="M450" s="18"/>
      <c r="N450" s="19">
        <v>18922585</v>
      </c>
      <c r="O450" s="19">
        <v>411874831</v>
      </c>
      <c r="P450" s="19">
        <v>331932116</v>
      </c>
      <c r="Q450" s="19">
        <v>5844669</v>
      </c>
    </row>
    <row r="451" spans="1:17" ht="12" customHeight="1" thickBot="1">
      <c r="A451" s="14" t="s">
        <v>203</v>
      </c>
      <c r="B451" s="15" t="s">
        <v>105</v>
      </c>
      <c r="C451" s="16" t="s">
        <v>227</v>
      </c>
      <c r="D451" s="46" t="s">
        <v>47</v>
      </c>
      <c r="E451" s="77">
        <v>6</v>
      </c>
      <c r="G451" s="19">
        <v>33562953</v>
      </c>
      <c r="H451" s="19">
        <v>8774876</v>
      </c>
      <c r="I451" s="19">
        <v>7897389</v>
      </c>
      <c r="J451" s="19">
        <v>8236031</v>
      </c>
      <c r="K451" s="19">
        <v>67.560618060663487</v>
      </c>
      <c r="M451" s="21"/>
      <c r="N451" s="19">
        <v>18884546</v>
      </c>
      <c r="O451" s="19">
        <v>429662782</v>
      </c>
      <c r="P451" s="19">
        <v>345162756</v>
      </c>
      <c r="Q451" s="19">
        <v>5844669</v>
      </c>
    </row>
    <row r="452" spans="1:17" ht="12" customHeight="1" thickBot="1">
      <c r="A452" s="14" t="s">
        <v>203</v>
      </c>
      <c r="B452" s="15" t="s">
        <v>105</v>
      </c>
      <c r="C452" s="16" t="s">
        <v>228</v>
      </c>
      <c r="D452" s="46" t="s">
        <v>54</v>
      </c>
      <c r="E452" s="77">
        <v>9</v>
      </c>
      <c r="G452" s="19">
        <v>49200862</v>
      </c>
      <c r="H452" s="19">
        <v>10347838</v>
      </c>
      <c r="I452" s="19">
        <v>9313054</v>
      </c>
      <c r="J452" s="19">
        <v>9860009</v>
      </c>
      <c r="K452" s="19">
        <v>79.67135521275884</v>
      </c>
      <c r="M452" s="21"/>
      <c r="N452" s="19">
        <v>21223816</v>
      </c>
      <c r="O452" s="19">
        <v>440097589</v>
      </c>
      <c r="P452" s="19">
        <v>353973586</v>
      </c>
      <c r="Q452" s="19">
        <v>5844669</v>
      </c>
    </row>
    <row r="453" spans="1:17" ht="12" customHeight="1" thickBot="1">
      <c r="A453" s="14" t="s">
        <v>203</v>
      </c>
      <c r="B453" s="15" t="s">
        <v>105</v>
      </c>
      <c r="C453" s="16" t="s">
        <v>229</v>
      </c>
      <c r="D453" s="46" t="s">
        <v>49</v>
      </c>
      <c r="E453" s="76">
        <v>12</v>
      </c>
      <c r="F453" s="18"/>
      <c r="G453" s="20">
        <v>78173941</v>
      </c>
      <c r="H453" s="19">
        <v>2342666</v>
      </c>
      <c r="I453" s="19">
        <v>4689156</v>
      </c>
      <c r="J453" s="19">
        <v>5835130</v>
      </c>
      <c r="K453" s="19">
        <v>40.114812318713</v>
      </c>
      <c r="M453" s="18"/>
      <c r="N453" s="19">
        <v>18968143</v>
      </c>
      <c r="O453" s="19">
        <v>443321012</v>
      </c>
      <c r="P453" s="19">
        <v>360746481</v>
      </c>
      <c r="Q453" s="19">
        <v>5844669</v>
      </c>
    </row>
    <row r="454" spans="1:17" ht="12" customHeight="1" thickBot="1">
      <c r="A454" s="14" t="s">
        <v>203</v>
      </c>
      <c r="B454" s="15" t="s">
        <v>105</v>
      </c>
      <c r="C454" s="16" t="s">
        <v>230</v>
      </c>
      <c r="D454" s="46" t="s">
        <v>46</v>
      </c>
      <c r="E454" s="76">
        <v>3</v>
      </c>
      <c r="F454" s="18"/>
      <c r="G454" s="25">
        <v>21853170</v>
      </c>
      <c r="H454" s="25">
        <v>1056852</v>
      </c>
      <c r="I454" s="25">
        <v>972304</v>
      </c>
      <c r="J454" s="25">
        <v>920546</v>
      </c>
      <c r="K454" s="25">
        <v>8.3178705244043769</v>
      </c>
      <c r="M454" s="18"/>
      <c r="N454" s="19">
        <v>20412951</v>
      </c>
      <c r="O454" s="19">
        <v>447164404</v>
      </c>
      <c r="P454" s="19">
        <v>363669328</v>
      </c>
      <c r="Q454" s="19">
        <v>5844669</v>
      </c>
    </row>
    <row r="455" spans="1:17" ht="12" customHeight="1" thickBot="1">
      <c r="A455" s="14" t="s">
        <v>203</v>
      </c>
      <c r="B455" s="15" t="s">
        <v>105</v>
      </c>
      <c r="C455" s="16" t="s">
        <v>231</v>
      </c>
      <c r="D455" s="46" t="s">
        <v>47</v>
      </c>
      <c r="E455" s="76">
        <v>6</v>
      </c>
      <c r="F455" s="18"/>
      <c r="G455" s="19">
        <v>21775801</v>
      </c>
      <c r="H455" s="19">
        <v>2614779</v>
      </c>
      <c r="I455" s="19">
        <v>2353301</v>
      </c>
      <c r="J455" s="19">
        <v>715519</v>
      </c>
      <c r="K455" s="19">
        <v>20.13</v>
      </c>
      <c r="M455" s="18"/>
      <c r="N455" s="19">
        <v>20160698</v>
      </c>
      <c r="O455" s="19">
        <v>467571373</v>
      </c>
      <c r="P455" s="19">
        <v>384281322</v>
      </c>
      <c r="Q455" s="19">
        <v>5844669</v>
      </c>
    </row>
    <row r="456" spans="1:17" ht="12" customHeight="1" thickBot="1">
      <c r="A456" s="14" t="s">
        <v>203</v>
      </c>
      <c r="B456" s="15" t="s">
        <v>105</v>
      </c>
      <c r="C456" s="16" t="s">
        <v>232</v>
      </c>
      <c r="D456" s="46" t="s">
        <v>54</v>
      </c>
      <c r="E456" s="76">
        <v>9</v>
      </c>
      <c r="F456" s="18"/>
      <c r="G456" s="19">
        <v>35173924</v>
      </c>
      <c r="H456" s="19">
        <v>3806206</v>
      </c>
      <c r="I456" s="19">
        <v>3425585</v>
      </c>
      <c r="J456" s="19">
        <v>988336</v>
      </c>
      <c r="K456" s="19">
        <v>29.31</v>
      </c>
      <c r="M456" s="18"/>
      <c r="N456" s="19">
        <v>19876625</v>
      </c>
      <c r="O456" s="19">
        <v>476150235</v>
      </c>
      <c r="P456" s="19">
        <v>392587367</v>
      </c>
      <c r="Q456" s="19">
        <v>5844669</v>
      </c>
    </row>
    <row r="457" spans="1:17" ht="12" customHeight="1" thickBot="1">
      <c r="A457" s="14" t="s">
        <v>203</v>
      </c>
      <c r="B457" s="15" t="s">
        <v>105</v>
      </c>
      <c r="C457" s="16" t="s">
        <v>233</v>
      </c>
      <c r="D457" s="47" t="s">
        <v>49</v>
      </c>
      <c r="E457" s="76">
        <v>12</v>
      </c>
      <c r="F457" s="18"/>
      <c r="G457" s="19">
        <v>84012662</v>
      </c>
      <c r="H457" s="19">
        <v>1816431</v>
      </c>
      <c r="I457" s="19">
        <v>2183798</v>
      </c>
      <c r="J457" s="19">
        <v>532449</v>
      </c>
      <c r="K457" s="19">
        <v>18.68</v>
      </c>
      <c r="M457" s="18"/>
      <c r="N457" s="19">
        <v>22800643</v>
      </c>
      <c r="O457" s="19">
        <v>492681647</v>
      </c>
      <c r="P457" s="19">
        <v>409574667</v>
      </c>
      <c r="Q457" s="19">
        <v>5844669</v>
      </c>
    </row>
    <row r="458" spans="1:17" ht="12" customHeight="1" thickBot="1">
      <c r="A458" s="14" t="s">
        <v>203</v>
      </c>
      <c r="B458" s="15" t="s">
        <v>105</v>
      </c>
      <c r="C458" s="16" t="s">
        <v>234</v>
      </c>
      <c r="D458" s="47" t="s">
        <v>46</v>
      </c>
      <c r="E458" s="76">
        <v>3</v>
      </c>
      <c r="F458" s="18"/>
      <c r="G458" s="19">
        <v>20170542</v>
      </c>
      <c r="H458" s="19">
        <v>730822</v>
      </c>
      <c r="I458" s="19">
        <v>657740</v>
      </c>
      <c r="J458" s="19">
        <v>864897</v>
      </c>
      <c r="K458" s="19">
        <v>5.63</v>
      </c>
      <c r="M458" s="18"/>
      <c r="N458" s="19">
        <v>22525166</v>
      </c>
      <c r="O458" s="19">
        <v>509933199</v>
      </c>
      <c r="P458" s="19">
        <v>425961322</v>
      </c>
      <c r="Q458" s="19">
        <v>5844669</v>
      </c>
    </row>
    <row r="459" spans="1:17" ht="12" customHeight="1" thickBot="1">
      <c r="A459" s="22" t="s">
        <v>203</v>
      </c>
      <c r="B459" s="13" t="s">
        <v>105</v>
      </c>
      <c r="C459" s="16" t="s">
        <v>236</v>
      </c>
      <c r="D459" s="47" t="s">
        <v>47</v>
      </c>
      <c r="E459" s="78">
        <v>6</v>
      </c>
      <c r="G459" s="19">
        <v>42354417</v>
      </c>
      <c r="H459" s="19">
        <v>2328611</v>
      </c>
      <c r="I459" s="19">
        <v>2095750</v>
      </c>
      <c r="J459" s="19">
        <v>2555000</v>
      </c>
      <c r="K459" s="19">
        <v>19.920000000000002</v>
      </c>
      <c r="M459" s="21"/>
      <c r="N459" s="19">
        <v>22246823</v>
      </c>
      <c r="O459" s="19">
        <v>489120925</v>
      </c>
      <c r="P459" s="19">
        <v>403458946</v>
      </c>
      <c r="Q459" s="19">
        <v>5844669</v>
      </c>
    </row>
    <row r="460" spans="1:17" ht="12" customHeight="1" thickBot="1">
      <c r="A460" s="14" t="s">
        <v>203</v>
      </c>
      <c r="B460" s="15" t="s">
        <v>163</v>
      </c>
      <c r="C460" s="16" t="s">
        <v>226</v>
      </c>
      <c r="D460" s="46" t="s">
        <v>46</v>
      </c>
      <c r="E460" s="76">
        <v>3</v>
      </c>
      <c r="F460" s="18"/>
      <c r="G460" s="19">
        <v>10624877</v>
      </c>
      <c r="H460" s="19">
        <v>615288</v>
      </c>
      <c r="I460" s="19">
        <v>522994</v>
      </c>
      <c r="J460" s="20">
        <v>524788</v>
      </c>
      <c r="K460" s="40">
        <v>5</v>
      </c>
      <c r="L460" s="20"/>
      <c r="M460" s="18"/>
      <c r="N460" s="19">
        <v>14482443</v>
      </c>
      <c r="O460" s="19">
        <v>343394456</v>
      </c>
      <c r="P460" s="19">
        <v>299101019</v>
      </c>
      <c r="Q460" s="19">
        <v>19287233</v>
      </c>
    </row>
    <row r="461" spans="1:17" ht="12" customHeight="1" thickBot="1">
      <c r="A461" s="14" t="s">
        <v>203</v>
      </c>
      <c r="B461" s="15" t="s">
        <v>163</v>
      </c>
      <c r="C461" s="16" t="s">
        <v>227</v>
      </c>
      <c r="D461" s="46" t="s">
        <v>47</v>
      </c>
      <c r="E461" s="76">
        <v>6</v>
      </c>
      <c r="F461" s="18"/>
      <c r="G461" s="19">
        <v>20873588</v>
      </c>
      <c r="H461" s="19">
        <v>1173187</v>
      </c>
      <c r="I461" s="19">
        <v>997209</v>
      </c>
      <c r="J461" s="20">
        <v>1001395</v>
      </c>
      <c r="K461" s="40">
        <v>5</v>
      </c>
      <c r="L461" s="20"/>
      <c r="M461" s="18"/>
      <c r="N461" s="19">
        <v>14327811</v>
      </c>
      <c r="O461" s="19">
        <v>344637690</v>
      </c>
      <c r="P461" s="19">
        <v>299867646</v>
      </c>
      <c r="Q461" s="19">
        <v>19287233</v>
      </c>
    </row>
    <row r="462" spans="1:17" ht="12" customHeight="1" thickBot="1">
      <c r="A462" s="14" t="s">
        <v>203</v>
      </c>
      <c r="B462" s="15" t="s">
        <v>163</v>
      </c>
      <c r="C462" s="16" t="s">
        <v>228</v>
      </c>
      <c r="D462" s="46" t="s">
        <v>54</v>
      </c>
      <c r="E462" s="76">
        <v>9</v>
      </c>
      <c r="F462" s="18"/>
      <c r="G462" s="19">
        <v>32565701</v>
      </c>
      <c r="H462" s="19">
        <v>1528473</v>
      </c>
      <c r="I462" s="19">
        <v>1299202</v>
      </c>
      <c r="J462" s="20">
        <v>1299202</v>
      </c>
      <c r="K462" s="40">
        <v>4</v>
      </c>
      <c r="L462" s="20"/>
      <c r="M462" s="18"/>
      <c r="N462" s="19">
        <v>14542909</v>
      </c>
      <c r="O462" s="19">
        <v>350604284</v>
      </c>
      <c r="P462" s="19">
        <v>305536433</v>
      </c>
      <c r="Q462" s="19">
        <v>19287233</v>
      </c>
    </row>
    <row r="463" spans="1:17" ht="12" customHeight="1" thickBot="1">
      <c r="A463" s="14" t="s">
        <v>203</v>
      </c>
      <c r="B463" s="15" t="s">
        <v>163</v>
      </c>
      <c r="C463" s="16" t="s">
        <v>229</v>
      </c>
      <c r="D463" s="46" t="s">
        <v>49</v>
      </c>
      <c r="E463" s="76">
        <v>12</v>
      </c>
      <c r="F463" s="18"/>
      <c r="G463" s="19">
        <v>45791801</v>
      </c>
      <c r="H463" s="19">
        <v>3045529</v>
      </c>
      <c r="I463" s="19">
        <v>2327275</v>
      </c>
      <c r="J463" s="20">
        <v>2295460</v>
      </c>
      <c r="K463" s="40">
        <v>6</v>
      </c>
      <c r="L463" s="20"/>
      <c r="M463" s="18"/>
      <c r="N463" s="19">
        <v>15967711</v>
      </c>
      <c r="O463" s="19">
        <v>396743315</v>
      </c>
      <c r="P463" s="19">
        <v>350679204</v>
      </c>
      <c r="Q463" s="19">
        <v>19287233</v>
      </c>
    </row>
    <row r="464" spans="1:17" ht="12" customHeight="1" thickBot="1">
      <c r="A464" s="14" t="s">
        <v>203</v>
      </c>
      <c r="B464" s="15" t="s">
        <v>163</v>
      </c>
      <c r="C464" s="16" t="s">
        <v>230</v>
      </c>
      <c r="D464" s="46" t="s">
        <v>46</v>
      </c>
      <c r="E464" s="76">
        <v>3</v>
      </c>
      <c r="F464" s="18"/>
      <c r="G464" s="25">
        <v>11241090</v>
      </c>
      <c r="H464" s="25">
        <v>505329</v>
      </c>
      <c r="I464" s="25">
        <v>429530</v>
      </c>
      <c r="J464" s="25">
        <v>405310</v>
      </c>
      <c r="K464" s="30">
        <v>4</v>
      </c>
      <c r="L464" s="20"/>
      <c r="M464" s="18"/>
      <c r="N464" s="19">
        <v>15730322</v>
      </c>
      <c r="O464" s="19">
        <v>360312631</v>
      </c>
      <c r="P464" s="19">
        <v>313843211</v>
      </c>
      <c r="Q464" s="19">
        <v>19287233</v>
      </c>
    </row>
    <row r="465" spans="1:17" ht="12" customHeight="1" thickBot="1">
      <c r="A465" s="14" t="s">
        <v>203</v>
      </c>
      <c r="B465" s="15" t="s">
        <v>163</v>
      </c>
      <c r="C465" s="16" t="s">
        <v>231</v>
      </c>
      <c r="D465" s="46" t="s">
        <v>47</v>
      </c>
      <c r="E465" s="77">
        <v>6</v>
      </c>
      <c r="G465" s="19">
        <v>24263973</v>
      </c>
      <c r="H465" s="19">
        <v>1297766</v>
      </c>
      <c r="I465" s="19">
        <v>1103101</v>
      </c>
      <c r="J465" s="20">
        <v>1102984</v>
      </c>
      <c r="K465" s="40">
        <v>6</v>
      </c>
      <c r="L465" s="20"/>
      <c r="M465" s="21"/>
      <c r="N465" s="19">
        <v>16106498</v>
      </c>
      <c r="O465" s="19">
        <v>391760333</v>
      </c>
      <c r="P465" s="19">
        <v>344593239</v>
      </c>
      <c r="Q465" s="19">
        <v>19287233</v>
      </c>
    </row>
    <row r="466" spans="1:17" ht="12" customHeight="1" thickBot="1">
      <c r="A466" s="14" t="s">
        <v>203</v>
      </c>
      <c r="B466" s="15" t="s">
        <v>163</v>
      </c>
      <c r="C466" s="16" t="s">
        <v>232</v>
      </c>
      <c r="D466" s="46" t="s">
        <v>54</v>
      </c>
      <c r="E466" s="77">
        <v>9</v>
      </c>
      <c r="G466" s="19">
        <v>37892331</v>
      </c>
      <c r="H466" s="19">
        <v>1494000</v>
      </c>
      <c r="I466" s="19">
        <v>1269900</v>
      </c>
      <c r="J466" s="20">
        <v>1269783</v>
      </c>
      <c r="K466" s="40">
        <v>4</v>
      </c>
      <c r="L466" s="20"/>
      <c r="M466" s="21"/>
      <c r="N466" s="19">
        <v>16252062</v>
      </c>
      <c r="O466" s="19">
        <v>384475965</v>
      </c>
      <c r="P466" s="19">
        <v>337142073</v>
      </c>
      <c r="Q466" s="19">
        <v>19287233</v>
      </c>
    </row>
    <row r="467" spans="1:17" ht="12" customHeight="1" thickBot="1">
      <c r="A467" s="14" t="s">
        <v>203</v>
      </c>
      <c r="B467" s="15" t="s">
        <v>180</v>
      </c>
      <c r="C467" s="16" t="s">
        <v>233</v>
      </c>
      <c r="D467" s="46" t="s">
        <v>49</v>
      </c>
      <c r="E467" s="76">
        <v>12</v>
      </c>
      <c r="F467" s="18"/>
      <c r="G467" s="19">
        <v>54361204</v>
      </c>
      <c r="H467" s="19">
        <v>3245144</v>
      </c>
      <c r="I467" s="19">
        <v>2560579</v>
      </c>
      <c r="J467" s="19">
        <v>2406623</v>
      </c>
      <c r="K467" s="19">
        <v>7</v>
      </c>
      <c r="M467" s="18"/>
      <c r="N467" s="19">
        <v>16614465</v>
      </c>
      <c r="O467" s="19">
        <v>424043580</v>
      </c>
      <c r="P467" s="19">
        <v>375572847</v>
      </c>
      <c r="Q467" s="19">
        <v>19287233</v>
      </c>
    </row>
    <row r="468" spans="1:17" ht="12" customHeight="1" thickBot="1">
      <c r="A468" s="14" t="s">
        <v>203</v>
      </c>
      <c r="B468" s="15" t="s">
        <v>180</v>
      </c>
      <c r="C468" s="16" t="s">
        <v>234</v>
      </c>
      <c r="D468" s="47" t="s">
        <v>46</v>
      </c>
      <c r="E468" s="76">
        <v>3</v>
      </c>
      <c r="F468" s="18"/>
      <c r="G468" s="19">
        <v>15277653</v>
      </c>
      <c r="H468" s="19">
        <v>849564</v>
      </c>
      <c r="I468" s="19">
        <v>722172</v>
      </c>
      <c r="J468" s="19">
        <v>722172</v>
      </c>
      <c r="K468" s="19">
        <v>7.5</v>
      </c>
      <c r="M468" s="18"/>
      <c r="N468" s="19">
        <v>16347455</v>
      </c>
      <c r="O468" s="19">
        <v>414424261</v>
      </c>
      <c r="P468" s="19">
        <v>365231355</v>
      </c>
      <c r="Q468" s="19">
        <v>19287233</v>
      </c>
    </row>
    <row r="469" spans="1:17" ht="12" customHeight="1" thickBot="1">
      <c r="A469" s="22" t="s">
        <v>203</v>
      </c>
      <c r="B469" s="13" t="s">
        <v>180</v>
      </c>
      <c r="C469" s="16" t="s">
        <v>236</v>
      </c>
      <c r="D469" s="47" t="s">
        <v>47</v>
      </c>
      <c r="E469" s="78">
        <v>6</v>
      </c>
      <c r="G469" s="19">
        <v>30460011</v>
      </c>
      <c r="H469" s="19">
        <v>1433485</v>
      </c>
      <c r="I469" s="19">
        <v>1218523</v>
      </c>
      <c r="J469" s="19">
        <v>1218523</v>
      </c>
      <c r="K469" s="19">
        <v>6.3</v>
      </c>
      <c r="M469" s="21"/>
      <c r="N469" s="19">
        <v>17345389</v>
      </c>
      <c r="O469" s="19">
        <v>385974955</v>
      </c>
      <c r="P469" s="19">
        <v>336285697</v>
      </c>
      <c r="Q469" s="19">
        <v>19287233</v>
      </c>
    </row>
    <row r="470" spans="1:17" ht="12" customHeight="1" thickBot="1">
      <c r="A470" s="14" t="s">
        <v>203</v>
      </c>
      <c r="B470" s="15" t="s">
        <v>87</v>
      </c>
      <c r="C470" s="16" t="s">
        <v>226</v>
      </c>
      <c r="D470" s="46" t="s">
        <v>46</v>
      </c>
      <c r="E470" s="76">
        <v>3</v>
      </c>
      <c r="F470" s="18"/>
      <c r="G470" s="19">
        <v>113322000</v>
      </c>
      <c r="H470" s="19">
        <v>33128000</v>
      </c>
      <c r="I470" s="19">
        <v>27680000</v>
      </c>
      <c r="J470" s="20">
        <v>28735000</v>
      </c>
      <c r="K470" s="40">
        <v>88</v>
      </c>
      <c r="L470" s="20"/>
      <c r="M470" s="18"/>
      <c r="N470" s="19">
        <v>71327000</v>
      </c>
      <c r="O470" s="19">
        <v>3938003000</v>
      </c>
      <c r="P470" s="19">
        <v>3411573000</v>
      </c>
      <c r="Q470" s="19">
        <v>15698000</v>
      </c>
    </row>
    <row r="471" spans="1:17" ht="12" customHeight="1" thickBot="1">
      <c r="A471" s="14" t="s">
        <v>203</v>
      </c>
      <c r="B471" s="15" t="s">
        <v>87</v>
      </c>
      <c r="C471" s="16" t="s">
        <v>227</v>
      </c>
      <c r="D471" s="46" t="s">
        <v>47</v>
      </c>
      <c r="E471" s="76">
        <v>6</v>
      </c>
      <c r="F471" s="18"/>
      <c r="G471" s="19">
        <v>229082000</v>
      </c>
      <c r="H471" s="19">
        <v>72201000</v>
      </c>
      <c r="I471" s="19">
        <v>53218000</v>
      </c>
      <c r="J471" s="20">
        <v>48732000</v>
      </c>
      <c r="K471" s="40">
        <v>169</v>
      </c>
      <c r="L471" s="20"/>
      <c r="M471" s="18"/>
      <c r="N471" s="19">
        <v>73555000</v>
      </c>
      <c r="O471" s="19">
        <v>3882727000</v>
      </c>
      <c r="P471" s="19">
        <v>3336341000</v>
      </c>
      <c r="Q471" s="19">
        <v>15698000</v>
      </c>
    </row>
    <row r="472" spans="1:17" ht="12" customHeight="1" thickBot="1">
      <c r="A472" s="14" t="s">
        <v>203</v>
      </c>
      <c r="B472" s="15" t="s">
        <v>87</v>
      </c>
      <c r="C472" s="16" t="s">
        <v>228</v>
      </c>
      <c r="D472" s="46" t="s">
        <v>54</v>
      </c>
      <c r="E472" s="76">
        <v>9</v>
      </c>
      <c r="F472" s="18"/>
      <c r="G472" s="19">
        <v>336853000</v>
      </c>
      <c r="H472" s="19">
        <v>104052000</v>
      </c>
      <c r="I472" s="19">
        <v>83087000</v>
      </c>
      <c r="J472" s="20">
        <v>81655000</v>
      </c>
      <c r="K472" s="40">
        <v>264</v>
      </c>
      <c r="L472" s="20"/>
      <c r="M472" s="18"/>
      <c r="N472" s="19">
        <v>76275000</v>
      </c>
      <c r="O472" s="19">
        <v>3841859000</v>
      </c>
      <c r="P472" s="19">
        <v>3270358000</v>
      </c>
      <c r="Q472" s="19">
        <v>15698000</v>
      </c>
    </row>
    <row r="473" spans="1:17" ht="12" customHeight="1" thickBot="1">
      <c r="A473" s="14" t="s">
        <v>203</v>
      </c>
      <c r="B473" s="15" t="s">
        <v>87</v>
      </c>
      <c r="C473" s="16" t="s">
        <v>229</v>
      </c>
      <c r="D473" s="46" t="s">
        <v>49</v>
      </c>
      <c r="E473" s="76">
        <v>12</v>
      </c>
      <c r="F473" s="18"/>
      <c r="G473" s="19">
        <v>432535000</v>
      </c>
      <c r="H473" s="19">
        <v>125616000</v>
      </c>
      <c r="I473" s="19">
        <v>105663000</v>
      </c>
      <c r="J473" s="20">
        <v>104548000</v>
      </c>
      <c r="K473" s="40">
        <v>336</v>
      </c>
      <c r="L473" s="20">
        <v>180</v>
      </c>
      <c r="M473" s="18"/>
      <c r="N473" s="19">
        <v>87022000</v>
      </c>
      <c r="O473" s="19">
        <v>4006842000</v>
      </c>
      <c r="P473" s="19">
        <v>3412489000</v>
      </c>
      <c r="Q473" s="19">
        <v>15698000</v>
      </c>
    </row>
    <row r="474" spans="1:17" ht="12" customHeight="1" thickBot="1">
      <c r="A474" s="14" t="s">
        <v>203</v>
      </c>
      <c r="B474" s="15" t="s">
        <v>87</v>
      </c>
      <c r="C474" s="16" t="s">
        <v>230</v>
      </c>
      <c r="D474" s="46" t="s">
        <v>46</v>
      </c>
      <c r="E474" s="76">
        <v>3</v>
      </c>
      <c r="F474" s="18"/>
      <c r="G474" s="25">
        <v>99435000</v>
      </c>
      <c r="H474" s="25">
        <v>32121000</v>
      </c>
      <c r="I474" s="25">
        <v>26573000</v>
      </c>
      <c r="J474" s="25">
        <v>26720000</v>
      </c>
      <c r="K474" s="30">
        <v>84</v>
      </c>
      <c r="L474" s="20"/>
      <c r="M474" s="18"/>
      <c r="N474" s="19">
        <v>89218000</v>
      </c>
      <c r="O474" s="19">
        <v>3992079000</v>
      </c>
      <c r="P474" s="19">
        <v>3371006000</v>
      </c>
      <c r="Q474" s="19">
        <v>15698000</v>
      </c>
    </row>
    <row r="475" spans="1:17" ht="12" customHeight="1" thickBot="1">
      <c r="A475" s="14" t="s">
        <v>203</v>
      </c>
      <c r="B475" s="15" t="s">
        <v>87</v>
      </c>
      <c r="C475" s="16" t="s">
        <v>231</v>
      </c>
      <c r="D475" s="46" t="s">
        <v>47</v>
      </c>
      <c r="E475" s="77">
        <v>6</v>
      </c>
      <c r="G475" s="19">
        <v>214812000</v>
      </c>
      <c r="H475" s="19">
        <v>63281000</v>
      </c>
      <c r="I475" s="19">
        <v>44843000</v>
      </c>
      <c r="J475" s="20">
        <v>75049000</v>
      </c>
      <c r="K475" s="40">
        <v>143</v>
      </c>
      <c r="L475" s="20"/>
      <c r="M475" s="21"/>
      <c r="N475" s="19">
        <v>94090000</v>
      </c>
      <c r="O475" s="19">
        <v>4357296000</v>
      </c>
      <c r="P475" s="19">
        <v>3736557000</v>
      </c>
      <c r="Q475" s="19">
        <v>15698000</v>
      </c>
    </row>
    <row r="476" spans="1:17" ht="12" customHeight="1" thickBot="1">
      <c r="A476" s="14" t="s">
        <v>203</v>
      </c>
      <c r="B476" s="15" t="s">
        <v>87</v>
      </c>
      <c r="C476" s="16" t="s">
        <v>232</v>
      </c>
      <c r="D476" s="46" t="s">
        <v>54</v>
      </c>
      <c r="E476" s="77">
        <v>9</v>
      </c>
      <c r="G476" s="19">
        <v>380352000</v>
      </c>
      <c r="H476" s="19">
        <v>121275000</v>
      </c>
      <c r="I476" s="19">
        <v>100074000</v>
      </c>
      <c r="J476" s="20">
        <v>157757000</v>
      </c>
      <c r="K476" s="40">
        <v>318</v>
      </c>
      <c r="L476" s="20"/>
      <c r="M476" s="21"/>
      <c r="N476" s="19">
        <v>100176000</v>
      </c>
      <c r="O476" s="19">
        <v>4654373000</v>
      </c>
      <c r="P476" s="19">
        <v>3958777000</v>
      </c>
      <c r="Q476" s="19">
        <v>15698000</v>
      </c>
    </row>
    <row r="477" spans="1:17" ht="12" customHeight="1" thickBot="1">
      <c r="A477" s="14" t="s">
        <v>203</v>
      </c>
      <c r="B477" s="15" t="s">
        <v>87</v>
      </c>
      <c r="C477" s="16" t="s">
        <v>233</v>
      </c>
      <c r="D477" s="46" t="s">
        <v>49</v>
      </c>
      <c r="E477" s="76">
        <v>12</v>
      </c>
      <c r="F477" s="18"/>
      <c r="G477" s="19">
        <v>507997000</v>
      </c>
      <c r="H477" s="19">
        <v>156748000</v>
      </c>
      <c r="I477" s="19">
        <v>129652000</v>
      </c>
      <c r="J477" s="19">
        <v>166626000</v>
      </c>
      <c r="K477" s="19">
        <v>412</v>
      </c>
      <c r="L477" s="19">
        <v>202</v>
      </c>
      <c r="M477" s="18"/>
      <c r="N477" s="19">
        <v>105284000</v>
      </c>
      <c r="O477" s="19">
        <v>4739825000</v>
      </c>
      <c r="P477" s="19">
        <v>4035360000</v>
      </c>
      <c r="Q477" s="19">
        <v>15698000</v>
      </c>
    </row>
    <row r="478" spans="1:17" ht="12" customHeight="1" thickBot="1">
      <c r="A478" s="14" t="s">
        <v>203</v>
      </c>
      <c r="B478" s="15" t="s">
        <v>87</v>
      </c>
      <c r="C478" s="16" t="s">
        <v>234</v>
      </c>
      <c r="D478" s="47" t="s">
        <v>46</v>
      </c>
      <c r="E478" s="76">
        <v>3</v>
      </c>
      <c r="F478" s="18"/>
      <c r="G478" s="19">
        <v>147736000</v>
      </c>
      <c r="H478" s="19">
        <v>44200000</v>
      </c>
      <c r="I478" s="19">
        <v>37499000</v>
      </c>
      <c r="J478" s="19">
        <v>38965000</v>
      </c>
      <c r="K478" s="19">
        <v>119</v>
      </c>
      <c r="M478" s="18"/>
      <c r="N478" s="19">
        <v>105768000</v>
      </c>
      <c r="O478" s="19">
        <v>4739828000</v>
      </c>
      <c r="P478" s="19">
        <v>4051970000</v>
      </c>
      <c r="Q478" s="19">
        <v>15698000</v>
      </c>
    </row>
    <row r="479" spans="1:17" ht="12" customHeight="1" thickBot="1">
      <c r="A479" s="22" t="s">
        <v>204</v>
      </c>
      <c r="B479" s="13" t="s">
        <v>218</v>
      </c>
      <c r="C479" s="16" t="s">
        <v>229</v>
      </c>
      <c r="D479" s="47" t="s">
        <v>49</v>
      </c>
      <c r="E479" s="78">
        <v>12</v>
      </c>
      <c r="G479" s="19">
        <v>14442436</v>
      </c>
      <c r="H479" s="19">
        <v>-4744063</v>
      </c>
      <c r="I479" s="19">
        <v>-4941299</v>
      </c>
      <c r="J479" s="19">
        <v>-4879858</v>
      </c>
      <c r="K479" s="19">
        <v>-24</v>
      </c>
      <c r="M479" s="21"/>
      <c r="N479" s="19">
        <v>4496135</v>
      </c>
      <c r="O479" s="19">
        <v>36871341</v>
      </c>
      <c r="P479" s="19">
        <v>34243599</v>
      </c>
      <c r="Q479" s="19">
        <v>10292500</v>
      </c>
    </row>
    <row r="480" spans="1:17" ht="12" customHeight="1" thickBot="1">
      <c r="A480" s="22" t="s">
        <v>204</v>
      </c>
      <c r="B480" s="13" t="s">
        <v>218</v>
      </c>
      <c r="C480" s="16" t="s">
        <v>233</v>
      </c>
      <c r="D480" s="47" t="s">
        <v>49</v>
      </c>
      <c r="E480" s="78">
        <v>12</v>
      </c>
      <c r="G480" s="19">
        <v>14713600</v>
      </c>
      <c r="H480" s="19">
        <v>3361861</v>
      </c>
      <c r="I480" s="19">
        <v>3021445</v>
      </c>
      <c r="J480" s="19">
        <v>3709013</v>
      </c>
      <c r="K480" s="19">
        <v>14.68</v>
      </c>
      <c r="M480" s="21"/>
      <c r="N480" s="19">
        <v>4474022</v>
      </c>
      <c r="O480" s="19">
        <v>45331445</v>
      </c>
      <c r="P480" s="19">
        <v>39586459</v>
      </c>
      <c r="Q480" s="19">
        <v>10292500</v>
      </c>
    </row>
    <row r="481" spans="1:17" ht="12" customHeight="1" thickBot="1">
      <c r="A481" s="22" t="s">
        <v>204</v>
      </c>
      <c r="B481" s="13" t="s">
        <v>218</v>
      </c>
      <c r="C481" s="16" t="s">
        <v>234</v>
      </c>
      <c r="D481" s="47" t="s">
        <v>46</v>
      </c>
      <c r="E481" s="78">
        <v>3</v>
      </c>
      <c r="G481" s="19">
        <v>1607368</v>
      </c>
      <c r="H481" s="19">
        <v>-1029699</v>
      </c>
      <c r="I481" s="19">
        <v>-1108924</v>
      </c>
      <c r="J481" s="19">
        <v>-1410371</v>
      </c>
      <c r="K481" s="19">
        <v>-5.39</v>
      </c>
      <c r="M481" s="21"/>
      <c r="N481" s="19">
        <v>4410252</v>
      </c>
      <c r="O481" s="19">
        <v>45380462</v>
      </c>
      <c r="P481" s="19">
        <v>41045846</v>
      </c>
      <c r="Q481" s="19">
        <v>10292500</v>
      </c>
    </row>
    <row r="482" spans="1:17" ht="12" customHeight="1" thickBot="1">
      <c r="A482" s="22" t="s">
        <v>204</v>
      </c>
      <c r="B482" s="13" t="s">
        <v>218</v>
      </c>
      <c r="C482" s="16" t="s">
        <v>236</v>
      </c>
      <c r="D482" s="47" t="s">
        <v>47</v>
      </c>
      <c r="E482" s="78">
        <v>6</v>
      </c>
      <c r="G482" s="19">
        <v>2940115</v>
      </c>
      <c r="H482" s="19">
        <v>-1186914</v>
      </c>
      <c r="I482" s="19">
        <v>-1239861</v>
      </c>
      <c r="J482" s="19">
        <v>277397</v>
      </c>
      <c r="K482" s="19">
        <v>6.02</v>
      </c>
      <c r="M482" s="21"/>
      <c r="N482" s="19">
        <v>4347575</v>
      </c>
      <c r="O482" s="19">
        <v>45095150</v>
      </c>
      <c r="P482" s="19">
        <v>40779181</v>
      </c>
      <c r="Q482" s="19">
        <v>10292500</v>
      </c>
    </row>
    <row r="483" spans="1:17" ht="12" customHeight="1" thickBot="1">
      <c r="A483" s="14" t="s">
        <v>204</v>
      </c>
      <c r="B483" s="15" t="s">
        <v>124</v>
      </c>
      <c r="C483" s="16" t="s">
        <v>226</v>
      </c>
      <c r="D483" s="46" t="s">
        <v>46</v>
      </c>
      <c r="E483" s="76">
        <v>3</v>
      </c>
      <c r="F483" s="18"/>
      <c r="G483" s="19">
        <v>4649882</v>
      </c>
      <c r="H483" s="19">
        <v>473318</v>
      </c>
      <c r="I483" s="19">
        <v>443047</v>
      </c>
      <c r="J483" s="19">
        <v>443047</v>
      </c>
      <c r="K483" s="19">
        <v>6</v>
      </c>
      <c r="M483" s="18"/>
      <c r="N483" s="19">
        <v>5140226</v>
      </c>
      <c r="O483" s="19">
        <v>61731078</v>
      </c>
      <c r="P483" s="19">
        <v>49590922</v>
      </c>
      <c r="Q483" s="19">
        <v>3465102</v>
      </c>
    </row>
    <row r="484" spans="1:17" ht="12" customHeight="1" thickBot="1">
      <c r="A484" s="14" t="s">
        <v>204</v>
      </c>
      <c r="B484" s="15" t="s">
        <v>124</v>
      </c>
      <c r="C484" s="16" t="s">
        <v>227</v>
      </c>
      <c r="D484" s="46" t="s">
        <v>47</v>
      </c>
      <c r="E484" s="76">
        <v>6</v>
      </c>
      <c r="F484" s="18"/>
      <c r="G484" s="19">
        <v>8810623</v>
      </c>
      <c r="H484" s="19">
        <v>947029</v>
      </c>
      <c r="I484" s="19">
        <v>779914</v>
      </c>
      <c r="J484" s="19">
        <v>1309889</v>
      </c>
      <c r="K484" s="19">
        <v>11.08</v>
      </c>
      <c r="M484" s="18"/>
      <c r="N484" s="19">
        <v>5144179</v>
      </c>
      <c r="O484" s="29">
        <v>66545181</v>
      </c>
      <c r="P484" s="19">
        <v>54125610</v>
      </c>
      <c r="Q484" s="19">
        <v>3465102</v>
      </c>
    </row>
    <row r="485" spans="1:17" ht="12" customHeight="1" thickBot="1">
      <c r="A485" s="14" t="s">
        <v>204</v>
      </c>
      <c r="B485" s="15" t="s">
        <v>124</v>
      </c>
      <c r="C485" s="16" t="s">
        <v>228</v>
      </c>
      <c r="D485" s="46" t="s">
        <v>54</v>
      </c>
      <c r="E485" s="76">
        <v>9</v>
      </c>
      <c r="F485" s="18"/>
      <c r="G485" s="19">
        <v>12714899</v>
      </c>
      <c r="H485" s="19">
        <v>3129602</v>
      </c>
      <c r="I485" s="19">
        <v>2693625</v>
      </c>
      <c r="J485" s="19">
        <v>2123094</v>
      </c>
      <c r="K485" s="19">
        <v>38.08</v>
      </c>
      <c r="M485" s="18"/>
      <c r="N485" s="19">
        <v>5347853</v>
      </c>
      <c r="O485" s="19">
        <v>69931450</v>
      </c>
      <c r="P485" s="19">
        <v>56447231</v>
      </c>
      <c r="Q485" s="19">
        <v>3465102</v>
      </c>
    </row>
    <row r="486" spans="1:17" ht="12" customHeight="1" thickBot="1">
      <c r="A486" s="14" t="s">
        <v>204</v>
      </c>
      <c r="B486" s="15" t="s">
        <v>124</v>
      </c>
      <c r="C486" s="16" t="s">
        <v>229</v>
      </c>
      <c r="D486" s="46" t="s">
        <v>55</v>
      </c>
      <c r="E486" s="76">
        <v>12</v>
      </c>
      <c r="F486" s="18"/>
      <c r="G486" s="19">
        <v>10410650</v>
      </c>
      <c r="H486" s="19">
        <v>1799294</v>
      </c>
      <c r="I486" s="19">
        <v>1195606</v>
      </c>
      <c r="J486" s="19">
        <v>-1961380</v>
      </c>
      <c r="K486" s="19">
        <v>17.600000000000001</v>
      </c>
      <c r="M486" s="18"/>
      <c r="N486" s="19">
        <v>5353657</v>
      </c>
      <c r="O486" s="19">
        <v>80126161</v>
      </c>
      <c r="P486" s="19">
        <v>70411981</v>
      </c>
      <c r="Q486" s="19">
        <v>3465102</v>
      </c>
    </row>
    <row r="487" spans="1:17" ht="12" customHeight="1" thickBot="1">
      <c r="A487" s="14" t="s">
        <v>204</v>
      </c>
      <c r="B487" s="15" t="s">
        <v>124</v>
      </c>
      <c r="C487" s="16" t="s">
        <v>230</v>
      </c>
      <c r="D487" s="46" t="s">
        <v>46</v>
      </c>
      <c r="E487" s="76">
        <v>3</v>
      </c>
      <c r="F487" s="18"/>
      <c r="G487" s="25">
        <v>5070272</v>
      </c>
      <c r="H487" s="25">
        <v>1262652</v>
      </c>
      <c r="I487" s="25">
        <v>937496</v>
      </c>
      <c r="J487" s="25">
        <v>-630398</v>
      </c>
      <c r="K487" s="25">
        <v>13</v>
      </c>
      <c r="M487" s="18"/>
      <c r="N487" s="19">
        <v>5591023</v>
      </c>
      <c r="O487" s="19">
        <v>82564956</v>
      </c>
      <c r="P487" s="19">
        <v>73267919</v>
      </c>
      <c r="Q487" s="19">
        <v>3465102</v>
      </c>
    </row>
    <row r="488" spans="1:17" ht="12" customHeight="1" thickBot="1">
      <c r="A488" s="14" t="s">
        <v>204</v>
      </c>
      <c r="B488" s="15" t="s">
        <v>124</v>
      </c>
      <c r="C488" s="16" t="s">
        <v>231</v>
      </c>
      <c r="D488" s="46" t="s">
        <v>47</v>
      </c>
      <c r="E488" s="77">
        <v>6</v>
      </c>
      <c r="G488" s="19">
        <v>6954255</v>
      </c>
      <c r="H488" s="19">
        <v>1104218</v>
      </c>
      <c r="I488" s="19">
        <v>453679</v>
      </c>
      <c r="J488" s="19">
        <v>-1790795</v>
      </c>
      <c r="K488" s="19">
        <v>7</v>
      </c>
      <c r="M488" s="21"/>
      <c r="N488" s="19">
        <v>5791469</v>
      </c>
      <c r="O488" s="19">
        <v>85942997</v>
      </c>
      <c r="P488" s="19">
        <v>76162711</v>
      </c>
      <c r="Q488" s="19">
        <v>3465102</v>
      </c>
    </row>
    <row r="489" spans="1:17" ht="12" customHeight="1" thickBot="1">
      <c r="A489" s="14" t="s">
        <v>204</v>
      </c>
      <c r="B489" s="15" t="s">
        <v>124</v>
      </c>
      <c r="C489" s="16" t="s">
        <v>232</v>
      </c>
      <c r="D489" s="46" t="s">
        <v>54</v>
      </c>
      <c r="E489" s="77">
        <v>9</v>
      </c>
      <c r="G489" s="19">
        <v>7208411</v>
      </c>
      <c r="H489" s="19">
        <v>2451984</v>
      </c>
      <c r="I489" s="19">
        <v>1652054</v>
      </c>
      <c r="J489" s="19">
        <v>24417</v>
      </c>
      <c r="K489" s="19">
        <v>30</v>
      </c>
      <c r="M489" s="21"/>
      <c r="N489" s="19">
        <v>5938757</v>
      </c>
      <c r="O489" s="19">
        <v>85095883</v>
      </c>
      <c r="P489" s="19">
        <v>74881571</v>
      </c>
      <c r="Q489" s="19">
        <v>3465102</v>
      </c>
    </row>
    <row r="490" spans="1:17" ht="12" customHeight="1" thickBot="1">
      <c r="A490" s="14" t="s">
        <v>204</v>
      </c>
      <c r="B490" s="15" t="s">
        <v>124</v>
      </c>
      <c r="C490" s="16" t="s">
        <v>233</v>
      </c>
      <c r="D490" s="46" t="s">
        <v>49</v>
      </c>
      <c r="E490" s="76">
        <v>12</v>
      </c>
      <c r="F490" s="18"/>
      <c r="G490" s="19">
        <v>30029334</v>
      </c>
      <c r="H490" s="19">
        <v>11835236</v>
      </c>
      <c r="I490" s="19">
        <v>10238411</v>
      </c>
      <c r="J490" s="19">
        <v>-655054</v>
      </c>
      <c r="K490" s="19">
        <v>147</v>
      </c>
      <c r="M490" s="18"/>
      <c r="N490" s="19">
        <v>5915891</v>
      </c>
      <c r="O490" s="19">
        <v>77502199</v>
      </c>
      <c r="P490" s="19">
        <v>68799221</v>
      </c>
      <c r="Q490" s="19">
        <v>3465102</v>
      </c>
    </row>
    <row r="491" spans="1:17" ht="12" customHeight="1" thickBot="1">
      <c r="A491" s="14" t="s">
        <v>204</v>
      </c>
      <c r="B491" s="15" t="s">
        <v>124</v>
      </c>
      <c r="C491" s="16" t="s">
        <v>234</v>
      </c>
      <c r="D491" s="47" t="s">
        <v>46</v>
      </c>
      <c r="E491" s="76">
        <v>3</v>
      </c>
      <c r="F491" s="18"/>
      <c r="G491" s="19">
        <v>4961614</v>
      </c>
      <c r="H491" s="19">
        <v>673036</v>
      </c>
      <c r="I491" s="19">
        <v>547387</v>
      </c>
      <c r="J491" s="19">
        <v>465387</v>
      </c>
      <c r="K491" s="19">
        <v>8</v>
      </c>
      <c r="M491" s="18"/>
      <c r="N491" s="19">
        <v>5906575</v>
      </c>
      <c r="O491" s="19">
        <v>80859106</v>
      </c>
      <c r="P491" s="19">
        <v>71687756</v>
      </c>
      <c r="Q491" s="19">
        <v>3465102</v>
      </c>
    </row>
    <row r="492" spans="1:17" ht="12" customHeight="1" thickBot="1">
      <c r="A492" s="22" t="s">
        <v>204</v>
      </c>
      <c r="B492" s="15" t="s">
        <v>124</v>
      </c>
      <c r="C492" s="16" t="s">
        <v>236</v>
      </c>
      <c r="D492" s="47" t="s">
        <v>47</v>
      </c>
      <c r="E492" s="78">
        <v>6</v>
      </c>
      <c r="G492" s="19">
        <v>11325779</v>
      </c>
      <c r="H492" s="19">
        <v>1139432</v>
      </c>
      <c r="I492" s="19">
        <v>988293</v>
      </c>
      <c r="J492" s="19">
        <v>394944</v>
      </c>
      <c r="K492" s="19">
        <v>14</v>
      </c>
      <c r="M492" s="21"/>
      <c r="N492" s="19">
        <v>5853530</v>
      </c>
      <c r="O492" s="19">
        <v>81678755</v>
      </c>
      <c r="P492" s="19">
        <v>72768536</v>
      </c>
      <c r="Q492" s="19">
        <v>3465102</v>
      </c>
    </row>
    <row r="493" spans="1:17" ht="12" customHeight="1" thickBot="1">
      <c r="A493" s="14" t="s">
        <v>204</v>
      </c>
      <c r="B493" s="28" t="s">
        <v>131</v>
      </c>
      <c r="C493" s="16" t="s">
        <v>226</v>
      </c>
      <c r="D493" s="46" t="s">
        <v>46</v>
      </c>
      <c r="E493" s="76">
        <v>3</v>
      </c>
      <c r="F493" s="18"/>
      <c r="G493" s="19">
        <v>7020274</v>
      </c>
      <c r="H493" s="19">
        <v>512084</v>
      </c>
      <c r="I493" s="19">
        <v>486021</v>
      </c>
      <c r="J493" s="19">
        <v>531980</v>
      </c>
      <c r="K493" s="19">
        <v>4.42</v>
      </c>
      <c r="M493" s="18"/>
      <c r="N493" s="19">
        <v>1872953</v>
      </c>
      <c r="O493" s="20">
        <v>48730952</v>
      </c>
      <c r="P493" s="20">
        <v>31383918</v>
      </c>
      <c r="Q493" s="19">
        <v>5250000</v>
      </c>
    </row>
    <row r="494" spans="1:17" ht="12" customHeight="1" thickBot="1">
      <c r="A494" s="14" t="s">
        <v>204</v>
      </c>
      <c r="B494" s="28" t="s">
        <v>131</v>
      </c>
      <c r="C494" s="16" t="s">
        <v>227</v>
      </c>
      <c r="D494" s="46" t="s">
        <v>47</v>
      </c>
      <c r="E494" s="76">
        <v>6</v>
      </c>
      <c r="F494" s="18"/>
      <c r="G494" s="29">
        <v>10569025</v>
      </c>
      <c r="H494" s="19">
        <v>1173790</v>
      </c>
      <c r="I494" s="19">
        <v>1073895</v>
      </c>
      <c r="J494" s="19">
        <v>1085622</v>
      </c>
      <c r="K494" s="19">
        <v>7.61</v>
      </c>
      <c r="M494" s="18"/>
      <c r="N494" s="19">
        <v>1980928</v>
      </c>
      <c r="O494" s="20">
        <v>51391407</v>
      </c>
      <c r="P494" s="20">
        <v>32792399</v>
      </c>
      <c r="Q494" s="19">
        <v>5250000</v>
      </c>
    </row>
    <row r="495" spans="1:17" ht="12" customHeight="1" thickBot="1">
      <c r="A495" s="14" t="s">
        <v>204</v>
      </c>
      <c r="B495" s="28" t="s">
        <v>131</v>
      </c>
      <c r="C495" s="16" t="s">
        <v>228</v>
      </c>
      <c r="D495" s="46" t="s">
        <v>54</v>
      </c>
      <c r="E495" s="76">
        <v>9</v>
      </c>
      <c r="F495" s="18"/>
      <c r="G495" s="19">
        <v>13502020</v>
      </c>
      <c r="H495" s="19">
        <v>1722190</v>
      </c>
      <c r="I495" s="19">
        <v>1512889</v>
      </c>
      <c r="J495" s="19">
        <v>1544991</v>
      </c>
      <c r="K495" s="19">
        <v>11.51</v>
      </c>
      <c r="M495" s="18"/>
      <c r="N495" s="19">
        <v>1963187</v>
      </c>
      <c r="O495" s="20">
        <v>50590233</v>
      </c>
      <c r="P495" s="20">
        <v>31536757</v>
      </c>
      <c r="Q495" s="19">
        <v>5250000</v>
      </c>
    </row>
    <row r="496" spans="1:17" ht="12" customHeight="1" thickBot="1">
      <c r="A496" s="14" t="s">
        <v>204</v>
      </c>
      <c r="B496" s="28" t="s">
        <v>131</v>
      </c>
      <c r="C496" s="16" t="s">
        <v>229</v>
      </c>
      <c r="D496" s="46" t="s">
        <v>55</v>
      </c>
      <c r="E496" s="76">
        <v>12</v>
      </c>
      <c r="F496" s="18"/>
      <c r="G496" s="19">
        <v>16891241</v>
      </c>
      <c r="H496" s="19">
        <v>2023653</v>
      </c>
      <c r="I496" s="19">
        <v>1662181</v>
      </c>
      <c r="J496" s="19">
        <v>2231503</v>
      </c>
      <c r="K496" s="19">
        <v>11.81</v>
      </c>
      <c r="L496" s="19">
        <v>2</v>
      </c>
      <c r="M496" s="18"/>
      <c r="N496" s="34">
        <v>1932823</v>
      </c>
      <c r="O496" s="19">
        <v>51207026</v>
      </c>
      <c r="P496" s="19">
        <v>31588132</v>
      </c>
      <c r="Q496" s="19">
        <v>5250000</v>
      </c>
    </row>
    <row r="497" spans="1:17" ht="12" customHeight="1" thickBot="1">
      <c r="A497" s="14" t="s">
        <v>204</v>
      </c>
      <c r="B497" s="28" t="s">
        <v>131</v>
      </c>
      <c r="C497" s="16" t="s">
        <v>230</v>
      </c>
      <c r="D497" s="46" t="s">
        <v>46</v>
      </c>
      <c r="E497" s="76">
        <v>3</v>
      </c>
      <c r="F497" s="18"/>
      <c r="G497" s="25">
        <v>4880084</v>
      </c>
      <c r="H497" s="25">
        <v>751045</v>
      </c>
      <c r="I497" s="25">
        <v>700107</v>
      </c>
      <c r="J497" s="25">
        <v>-209074</v>
      </c>
      <c r="K497" s="25">
        <v>6.02</v>
      </c>
      <c r="M497" s="18"/>
      <c r="N497" s="19">
        <v>1869918</v>
      </c>
      <c r="O497" s="19">
        <v>55501707</v>
      </c>
      <c r="P497" s="19">
        <v>36083625</v>
      </c>
      <c r="Q497" s="19">
        <v>5250000</v>
      </c>
    </row>
    <row r="498" spans="1:17" ht="12" customHeight="1" thickBot="1">
      <c r="A498" s="14" t="s">
        <v>204</v>
      </c>
      <c r="B498" s="28" t="s">
        <v>131</v>
      </c>
      <c r="C498" s="16" t="s">
        <v>231</v>
      </c>
      <c r="D498" s="46" t="s">
        <v>47</v>
      </c>
      <c r="E498" s="77">
        <v>6</v>
      </c>
      <c r="G498" s="19">
        <v>9644334</v>
      </c>
      <c r="H498" s="19">
        <v>2440094</v>
      </c>
      <c r="I498" s="19">
        <v>2263855</v>
      </c>
      <c r="J498" s="19">
        <v>1706856</v>
      </c>
      <c r="K498" s="19">
        <v>17.23</v>
      </c>
      <c r="M498" s="21"/>
      <c r="N498" s="19">
        <v>1846530</v>
      </c>
      <c r="O498" s="19">
        <v>59652792</v>
      </c>
      <c r="P498" s="19">
        <v>38512232</v>
      </c>
      <c r="Q498" s="19">
        <v>5250000</v>
      </c>
    </row>
    <row r="499" spans="1:17" ht="12" customHeight="1" thickBot="1">
      <c r="A499" s="14" t="s">
        <v>204</v>
      </c>
      <c r="B499" s="28" t="s">
        <v>131</v>
      </c>
      <c r="C499" s="16" t="s">
        <v>232</v>
      </c>
      <c r="D499" s="46" t="s">
        <v>54</v>
      </c>
      <c r="E499" s="77">
        <v>9</v>
      </c>
      <c r="G499" s="19">
        <v>15233621</v>
      </c>
      <c r="H499" s="19">
        <v>3714011</v>
      </c>
      <c r="I499" s="19">
        <v>3040104</v>
      </c>
      <c r="J499" s="19">
        <v>1575755</v>
      </c>
      <c r="K499" s="19">
        <v>20.95</v>
      </c>
      <c r="M499" s="21"/>
      <c r="N499" s="19">
        <v>1769936</v>
      </c>
      <c r="O499" s="19">
        <v>57240458</v>
      </c>
      <c r="P499" s="19">
        <v>36219304</v>
      </c>
      <c r="Q499" s="19">
        <v>5250000</v>
      </c>
    </row>
    <row r="500" spans="1:17" ht="12" customHeight="1" thickBot="1">
      <c r="A500" s="14" t="s">
        <v>204</v>
      </c>
      <c r="B500" s="28" t="s">
        <v>131</v>
      </c>
      <c r="C500" s="16" t="s">
        <v>233</v>
      </c>
      <c r="D500" s="46" t="s">
        <v>49</v>
      </c>
      <c r="E500" s="76">
        <v>12</v>
      </c>
      <c r="F500" s="18"/>
      <c r="G500" s="19">
        <v>20676584</v>
      </c>
      <c r="H500" s="19">
        <v>3125627</v>
      </c>
      <c r="I500" s="19">
        <v>2634996</v>
      </c>
      <c r="J500" s="19">
        <v>712995</v>
      </c>
      <c r="K500" s="19">
        <v>20</v>
      </c>
      <c r="L500" s="19">
        <v>3</v>
      </c>
      <c r="M500" s="18"/>
      <c r="N500" s="19">
        <v>1714019</v>
      </c>
      <c r="O500" s="19">
        <v>54958173</v>
      </c>
      <c r="P500" s="19">
        <v>34772171</v>
      </c>
      <c r="Q500" s="19">
        <v>5250000</v>
      </c>
    </row>
    <row r="501" spans="1:17" ht="12" customHeight="1" thickBot="1">
      <c r="A501" s="14" t="s">
        <v>204</v>
      </c>
      <c r="B501" s="28" t="s">
        <v>131</v>
      </c>
      <c r="C501" s="16" t="s">
        <v>234</v>
      </c>
      <c r="D501" s="47" t="s">
        <v>46</v>
      </c>
      <c r="E501" s="76">
        <v>3</v>
      </c>
      <c r="F501" s="18"/>
      <c r="G501" s="19">
        <v>6210851</v>
      </c>
      <c r="H501" s="19">
        <v>911818</v>
      </c>
      <c r="I501" s="19">
        <v>737946</v>
      </c>
      <c r="J501" s="19">
        <v>624512</v>
      </c>
      <c r="K501" s="19">
        <v>6.57</v>
      </c>
      <c r="M501" s="18"/>
      <c r="N501" s="19">
        <v>1616652</v>
      </c>
      <c r="O501" s="19">
        <v>61645395</v>
      </c>
      <c r="P501" s="19">
        <v>40575889</v>
      </c>
      <c r="Q501" s="19">
        <v>5250000</v>
      </c>
    </row>
    <row r="502" spans="1:17" ht="12" customHeight="1" thickBot="1">
      <c r="A502" s="22" t="s">
        <v>204</v>
      </c>
      <c r="B502" s="28" t="s">
        <v>131</v>
      </c>
      <c r="C502" s="16" t="s">
        <v>236</v>
      </c>
      <c r="D502" s="47" t="s">
        <v>47</v>
      </c>
      <c r="E502" s="78">
        <v>6</v>
      </c>
      <c r="G502" s="19">
        <v>12500338</v>
      </c>
      <c r="H502" s="19">
        <v>2317318</v>
      </c>
      <c r="I502" s="19">
        <v>2122176</v>
      </c>
      <c r="J502" s="19">
        <v>2131027</v>
      </c>
      <c r="K502" s="19">
        <v>14.12</v>
      </c>
      <c r="M502" s="21"/>
      <c r="N502" s="19">
        <v>1559898</v>
      </c>
      <c r="O502" s="19">
        <v>65813799</v>
      </c>
      <c r="P502" s="19">
        <v>43992137</v>
      </c>
      <c r="Q502" s="19">
        <v>5250000</v>
      </c>
    </row>
    <row r="503" spans="1:17" ht="12" customHeight="1" thickBot="1">
      <c r="A503" s="14" t="s">
        <v>204</v>
      </c>
      <c r="B503" s="15" t="s">
        <v>78</v>
      </c>
      <c r="C503" s="16" t="s">
        <v>226</v>
      </c>
      <c r="D503" s="46" t="s">
        <v>46</v>
      </c>
      <c r="E503" s="76">
        <v>3</v>
      </c>
      <c r="F503" s="18"/>
      <c r="G503" s="19">
        <v>1971722.0279999999</v>
      </c>
      <c r="H503" s="19">
        <v>419838.59499999997</v>
      </c>
      <c r="I503" s="19">
        <v>285170.848</v>
      </c>
      <c r="J503" s="19">
        <v>221339.18700000001</v>
      </c>
      <c r="K503" s="40">
        <v>4.75</v>
      </c>
      <c r="M503" s="18"/>
      <c r="N503" s="19">
        <v>916605.53399999999</v>
      </c>
      <c r="O503" s="19">
        <v>6742854.7379999999</v>
      </c>
      <c r="P503" s="19">
        <v>2615372.2400000002</v>
      </c>
      <c r="Q503" s="19">
        <v>3000000</v>
      </c>
    </row>
    <row r="504" spans="1:17" ht="12" customHeight="1" thickBot="1">
      <c r="A504" s="14" t="s">
        <v>204</v>
      </c>
      <c r="B504" s="15" t="s">
        <v>78</v>
      </c>
      <c r="C504" s="16" t="s">
        <v>227</v>
      </c>
      <c r="D504" s="46" t="s">
        <v>47</v>
      </c>
      <c r="E504" s="76">
        <v>6</v>
      </c>
      <c r="F504" s="18"/>
      <c r="G504" s="19">
        <v>3490323.6609999998</v>
      </c>
      <c r="H504" s="19">
        <v>483218.37599999999</v>
      </c>
      <c r="I504" s="19">
        <v>333727.21500000003</v>
      </c>
      <c r="J504" s="19">
        <v>333727.21500000003</v>
      </c>
      <c r="K504" s="40">
        <v>5.56</v>
      </c>
      <c r="M504" s="18"/>
      <c r="N504" s="19">
        <v>926955.73899999994</v>
      </c>
      <c r="O504" s="19">
        <v>7001008.6169999996</v>
      </c>
      <c r="P504" s="19">
        <v>2835253.1940000001</v>
      </c>
      <c r="Q504" s="19">
        <v>3000000</v>
      </c>
    </row>
    <row r="505" spans="1:17" ht="12" customHeight="1" thickBot="1">
      <c r="A505" s="14" t="s">
        <v>204</v>
      </c>
      <c r="B505" s="15" t="s">
        <v>78</v>
      </c>
      <c r="C505" s="16" t="s">
        <v>228</v>
      </c>
      <c r="D505" s="46" t="s">
        <v>54</v>
      </c>
      <c r="E505" s="76">
        <v>9</v>
      </c>
      <c r="F505" s="18"/>
      <c r="G505" s="19">
        <v>4657411.6449999996</v>
      </c>
      <c r="H505" s="19">
        <v>558412.68599999999</v>
      </c>
      <c r="I505" s="19">
        <v>389749.44</v>
      </c>
      <c r="J505" s="19">
        <v>389749.44</v>
      </c>
      <c r="K505" s="40">
        <v>6.53</v>
      </c>
      <c r="M505" s="18"/>
      <c r="N505" s="19">
        <v>923567.45700000005</v>
      </c>
      <c r="O505" s="19">
        <v>7019362.1730000004</v>
      </c>
      <c r="P505" s="19">
        <v>2907301.085</v>
      </c>
      <c r="Q505" s="19">
        <v>3000000</v>
      </c>
    </row>
    <row r="506" spans="1:17" ht="12" customHeight="1" thickBot="1">
      <c r="A506" s="14" t="s">
        <v>204</v>
      </c>
      <c r="B506" s="15" t="s">
        <v>78</v>
      </c>
      <c r="C506" s="16" t="s">
        <v>229</v>
      </c>
      <c r="D506" s="46" t="s">
        <v>49</v>
      </c>
      <c r="E506" s="76">
        <v>12</v>
      </c>
      <c r="F506" s="18"/>
      <c r="G506" s="19">
        <v>5875522.0939999996</v>
      </c>
      <c r="H506" s="19">
        <v>704911.95900000003</v>
      </c>
      <c r="I506" s="19">
        <v>545811.07799999998</v>
      </c>
      <c r="J506" s="19">
        <v>545811.07799999998</v>
      </c>
      <c r="K506" s="40">
        <v>9.1</v>
      </c>
      <c r="M506" s="18"/>
      <c r="N506" s="19">
        <v>917049.34400000004</v>
      </c>
      <c r="O506" s="19">
        <v>7023316.0350000001</v>
      </c>
      <c r="P506" s="19">
        <v>2755503.1680000001</v>
      </c>
      <c r="Q506" s="19">
        <v>3000000</v>
      </c>
    </row>
    <row r="507" spans="1:17" ht="12" customHeight="1" thickBot="1">
      <c r="A507" s="14" t="s">
        <v>204</v>
      </c>
      <c r="B507" s="15" t="s">
        <v>78</v>
      </c>
      <c r="C507" s="16" t="s">
        <v>230</v>
      </c>
      <c r="D507" s="46" t="s">
        <v>46</v>
      </c>
      <c r="E507" s="76">
        <v>3</v>
      </c>
      <c r="F507" s="18"/>
      <c r="G507" s="25">
        <v>1796726</v>
      </c>
      <c r="H507" s="25">
        <v>238196.24100000001</v>
      </c>
      <c r="I507" s="25">
        <v>142029.57800000001</v>
      </c>
      <c r="J507" s="25">
        <v>142029.57800000001</v>
      </c>
      <c r="K507" s="25">
        <v>2.37</v>
      </c>
      <c r="M507" s="18"/>
      <c r="N507" s="19">
        <v>977248.43900000001</v>
      </c>
      <c r="O507" s="19">
        <v>7318734.6349999998</v>
      </c>
      <c r="P507" s="19">
        <v>2907857.6949999998</v>
      </c>
      <c r="Q507" s="19">
        <v>3000000</v>
      </c>
    </row>
    <row r="508" spans="1:17" ht="12" customHeight="1" thickBot="1">
      <c r="A508" s="14" t="s">
        <v>204</v>
      </c>
      <c r="B508" s="15" t="s">
        <v>78</v>
      </c>
      <c r="C508" s="16" t="s">
        <v>231</v>
      </c>
      <c r="D508" s="46" t="s">
        <v>47</v>
      </c>
      <c r="E508" s="77">
        <v>6</v>
      </c>
      <c r="G508" s="19">
        <v>3294943.6540000001</v>
      </c>
      <c r="H508" s="19">
        <v>422342.01699999999</v>
      </c>
      <c r="I508" s="19">
        <v>259138.731</v>
      </c>
      <c r="J508" s="19">
        <v>259138.731</v>
      </c>
      <c r="K508" s="19">
        <v>4.32</v>
      </c>
      <c r="M508" s="21"/>
      <c r="N508" s="19">
        <v>983805.14199999999</v>
      </c>
      <c r="O508" s="19">
        <v>7739964.5789999999</v>
      </c>
      <c r="P508" s="19">
        <v>3273012.9810000001</v>
      </c>
      <c r="Q508" s="19">
        <v>3000000</v>
      </c>
    </row>
    <row r="509" spans="1:17" ht="12" customHeight="1" thickBot="1">
      <c r="A509" s="14" t="s">
        <v>204</v>
      </c>
      <c r="B509" s="15" t="s">
        <v>78</v>
      </c>
      <c r="C509" s="16" t="s">
        <v>232</v>
      </c>
      <c r="D509" s="46" t="s">
        <v>54</v>
      </c>
      <c r="E509" s="77">
        <v>9</v>
      </c>
      <c r="G509" s="19">
        <v>4884029.4210000001</v>
      </c>
      <c r="H509" s="19">
        <v>358078.93800000002</v>
      </c>
      <c r="I509" s="19">
        <v>196027.13800000001</v>
      </c>
      <c r="J509" s="19">
        <v>196027.13800000001</v>
      </c>
      <c r="K509" s="19">
        <v>3.27</v>
      </c>
      <c r="M509" s="21"/>
      <c r="N509" s="19">
        <v>965540.11499999999</v>
      </c>
      <c r="O509" s="19">
        <v>7865785.4460000005</v>
      </c>
      <c r="P509" s="19">
        <v>3461945.4470000002</v>
      </c>
      <c r="Q509" s="19">
        <v>3000000</v>
      </c>
    </row>
    <row r="510" spans="1:17" ht="12" customHeight="1" thickBot="1">
      <c r="A510" s="14" t="s">
        <v>204</v>
      </c>
      <c r="B510" s="15" t="s">
        <v>78</v>
      </c>
      <c r="C510" s="16" t="s">
        <v>233</v>
      </c>
      <c r="D510" s="46" t="s">
        <v>49</v>
      </c>
      <c r="E510" s="80">
        <v>12</v>
      </c>
      <c r="F510" s="33"/>
      <c r="G510" s="19">
        <v>5708277.0599999996</v>
      </c>
      <c r="H510" s="19">
        <v>368133.12699999998</v>
      </c>
      <c r="I510" s="19">
        <v>194987.84299999999</v>
      </c>
      <c r="J510" s="19">
        <v>194987.943</v>
      </c>
      <c r="K510" s="19">
        <v>3.25</v>
      </c>
      <c r="L510" s="19">
        <v>2</v>
      </c>
      <c r="M510" s="33"/>
      <c r="N510" s="19">
        <v>974022.62600000005</v>
      </c>
      <c r="O510" s="19">
        <v>7442464.3700000001</v>
      </c>
      <c r="P510" s="19">
        <v>3039663.6609999998</v>
      </c>
      <c r="Q510" s="19">
        <v>3000000</v>
      </c>
    </row>
    <row r="511" spans="1:17" ht="12" customHeight="1" thickBot="1">
      <c r="A511" s="14" t="s">
        <v>204</v>
      </c>
      <c r="B511" s="15" t="s">
        <v>78</v>
      </c>
      <c r="C511" s="16" t="s">
        <v>234</v>
      </c>
      <c r="D511" s="47" t="s">
        <v>46</v>
      </c>
      <c r="E511" s="76">
        <v>3</v>
      </c>
      <c r="F511" s="18"/>
      <c r="G511" s="19">
        <v>1676825.301</v>
      </c>
      <c r="H511" s="19">
        <v>404892.94199999998</v>
      </c>
      <c r="I511" s="19">
        <v>303900.72499999998</v>
      </c>
      <c r="J511" s="19">
        <v>303900.72499999998</v>
      </c>
      <c r="K511" s="19">
        <v>5.07</v>
      </c>
      <c r="M511" s="18"/>
      <c r="N511" s="19">
        <v>951526.70600000001</v>
      </c>
      <c r="O511" s="19">
        <v>8260920.9929999998</v>
      </c>
      <c r="P511" s="19">
        <v>3554219.5589999999</v>
      </c>
      <c r="Q511" s="19">
        <v>3000000</v>
      </c>
    </row>
    <row r="512" spans="1:17" ht="12" customHeight="1" thickBot="1">
      <c r="A512" s="14" t="s">
        <v>204</v>
      </c>
      <c r="B512" s="31" t="s">
        <v>167</v>
      </c>
      <c r="C512" s="16" t="s">
        <v>226</v>
      </c>
      <c r="D512" s="46" t="s">
        <v>46</v>
      </c>
      <c r="E512" s="76">
        <v>3</v>
      </c>
      <c r="F512" s="18"/>
      <c r="G512" s="19">
        <v>4822124</v>
      </c>
      <c r="H512" s="19">
        <v>1083191</v>
      </c>
      <c r="I512" s="19">
        <v>812393</v>
      </c>
      <c r="J512" s="19">
        <v>812393</v>
      </c>
      <c r="K512" s="40">
        <v>8</v>
      </c>
      <c r="M512" s="18"/>
      <c r="N512" s="19">
        <v>720784</v>
      </c>
      <c r="O512" s="19">
        <v>30836872</v>
      </c>
      <c r="P512" s="19">
        <v>14624594</v>
      </c>
      <c r="Q512" s="19">
        <v>5186372</v>
      </c>
    </row>
    <row r="513" spans="1:17" ht="12" customHeight="1" thickBot="1">
      <c r="A513" s="14" t="s">
        <v>204</v>
      </c>
      <c r="B513" s="31" t="s">
        <v>167</v>
      </c>
      <c r="C513" s="16" t="s">
        <v>227</v>
      </c>
      <c r="D513" s="46" t="s">
        <v>47</v>
      </c>
      <c r="E513" s="76">
        <v>6</v>
      </c>
      <c r="F513" s="18"/>
      <c r="G513" s="19">
        <v>10816683</v>
      </c>
      <c r="H513" s="19">
        <v>1394739</v>
      </c>
      <c r="I513" s="19">
        <v>1033919</v>
      </c>
      <c r="J513" s="19">
        <v>1376789</v>
      </c>
      <c r="K513" s="40">
        <v>10</v>
      </c>
      <c r="M513" s="18"/>
      <c r="N513" s="19">
        <v>747055</v>
      </c>
      <c r="O513" s="19">
        <v>31717618</v>
      </c>
      <c r="P513" s="19">
        <v>15564449</v>
      </c>
      <c r="Q513" s="19">
        <v>5186372</v>
      </c>
    </row>
    <row r="514" spans="1:17" ht="12" customHeight="1" thickBot="1">
      <c r="A514" s="14" t="s">
        <v>204</v>
      </c>
      <c r="B514" s="31" t="s">
        <v>167</v>
      </c>
      <c r="C514" s="16" t="s">
        <v>228</v>
      </c>
      <c r="D514" s="46" t="s">
        <v>54</v>
      </c>
      <c r="E514" s="76">
        <v>9</v>
      </c>
      <c r="F514" s="18"/>
      <c r="G514" s="19">
        <v>14714955</v>
      </c>
      <c r="H514" s="19">
        <v>2072644</v>
      </c>
      <c r="I514" s="19">
        <v>1537617</v>
      </c>
      <c r="J514" s="19">
        <v>1499447</v>
      </c>
      <c r="K514" s="40">
        <v>15</v>
      </c>
      <c r="M514" s="18"/>
      <c r="N514" s="19">
        <v>733052</v>
      </c>
      <c r="O514" s="19">
        <v>30723613</v>
      </c>
      <c r="P514" s="19">
        <v>15571197</v>
      </c>
      <c r="Q514" s="19">
        <v>5186372</v>
      </c>
    </row>
    <row r="515" spans="1:17" ht="12" customHeight="1" thickBot="1">
      <c r="A515" s="14" t="s">
        <v>204</v>
      </c>
      <c r="B515" s="31" t="s">
        <v>167</v>
      </c>
      <c r="C515" s="16" t="s">
        <v>229</v>
      </c>
      <c r="D515" s="46" t="s">
        <v>49</v>
      </c>
      <c r="E515" s="76">
        <v>12</v>
      </c>
      <c r="F515" s="18"/>
      <c r="G515" s="19">
        <v>20679772</v>
      </c>
      <c r="H515" s="19">
        <v>2915593</v>
      </c>
      <c r="I515" s="19">
        <v>2142788</v>
      </c>
      <c r="J515" s="19">
        <v>1901813</v>
      </c>
      <c r="K515" s="40">
        <v>20.657870280033904</v>
      </c>
      <c r="L515" s="19">
        <v>12</v>
      </c>
      <c r="M515" s="18"/>
      <c r="N515" s="19">
        <v>1127498</v>
      </c>
      <c r="O515" s="19">
        <v>29668730</v>
      </c>
      <c r="P515" s="19">
        <v>14131539</v>
      </c>
      <c r="Q515" s="19">
        <v>5186372</v>
      </c>
    </row>
    <row r="516" spans="1:17" ht="12" customHeight="1" thickBot="1">
      <c r="A516" s="14" t="s">
        <v>204</v>
      </c>
      <c r="B516" s="31" t="s">
        <v>167</v>
      </c>
      <c r="C516" s="16" t="s">
        <v>230</v>
      </c>
      <c r="D516" s="46" t="s">
        <v>46</v>
      </c>
      <c r="E516" s="76">
        <v>3</v>
      </c>
      <c r="F516" s="18"/>
      <c r="G516" s="25">
        <v>5511604</v>
      </c>
      <c r="H516" s="25">
        <v>722807</v>
      </c>
      <c r="I516" s="25">
        <v>499232</v>
      </c>
      <c r="J516" s="25">
        <v>440840</v>
      </c>
      <c r="K516" s="25">
        <v>5</v>
      </c>
      <c r="L516" s="40"/>
      <c r="M516" s="18"/>
      <c r="N516" s="19">
        <v>1082002</v>
      </c>
      <c r="O516" s="19">
        <v>32801450</v>
      </c>
      <c r="P516" s="19">
        <v>16329099</v>
      </c>
      <c r="Q516" s="19">
        <v>5186372</v>
      </c>
    </row>
    <row r="517" spans="1:17" ht="12" customHeight="1" thickBot="1">
      <c r="A517" s="14" t="s">
        <v>204</v>
      </c>
      <c r="B517" s="31" t="s">
        <v>167</v>
      </c>
      <c r="C517" s="16" t="s">
        <v>231</v>
      </c>
      <c r="D517" s="46" t="s">
        <v>47</v>
      </c>
      <c r="E517" s="76">
        <v>6</v>
      </c>
      <c r="F517" s="18"/>
      <c r="G517" s="25">
        <v>9567114</v>
      </c>
      <c r="H517" s="25">
        <v>2807913</v>
      </c>
      <c r="I517" s="25">
        <v>-701978</v>
      </c>
      <c r="J517" s="25">
        <v>2117872</v>
      </c>
      <c r="K517" s="25">
        <v>20</v>
      </c>
      <c r="L517" s="40"/>
      <c r="M517" s="18"/>
      <c r="N517" s="19">
        <v>1127498</v>
      </c>
      <c r="O517" s="19">
        <v>29668730</v>
      </c>
      <c r="P517" s="19">
        <v>14131539</v>
      </c>
      <c r="Q517" s="19">
        <v>5186372</v>
      </c>
    </row>
    <row r="518" spans="1:17" ht="12" customHeight="1" thickBot="1">
      <c r="A518" s="14" t="s">
        <v>204</v>
      </c>
      <c r="B518" s="31" t="s">
        <v>167</v>
      </c>
      <c r="C518" s="16" t="s">
        <v>232</v>
      </c>
      <c r="D518" s="46" t="s">
        <v>54</v>
      </c>
      <c r="E518" s="76">
        <v>9</v>
      </c>
      <c r="F518" s="18"/>
      <c r="G518" s="19">
        <v>18119845</v>
      </c>
      <c r="H518" s="19">
        <v>5031978</v>
      </c>
      <c r="I518" s="19">
        <v>3751307</v>
      </c>
      <c r="J518" s="19">
        <v>3743981</v>
      </c>
      <c r="K518" s="19">
        <v>36</v>
      </c>
      <c r="M518" s="18"/>
      <c r="N518" s="19">
        <v>1176487</v>
      </c>
      <c r="O518" s="19">
        <v>39398210</v>
      </c>
      <c r="P518" s="19">
        <v>20698991</v>
      </c>
      <c r="Q518" s="19">
        <v>5186372</v>
      </c>
    </row>
    <row r="519" spans="1:17" ht="12" customHeight="1" thickBot="1">
      <c r="A519" s="14" t="s">
        <v>204</v>
      </c>
      <c r="B519" s="31" t="s">
        <v>167</v>
      </c>
      <c r="C519" s="16" t="s">
        <v>233</v>
      </c>
      <c r="D519" s="47" t="s">
        <v>49</v>
      </c>
      <c r="E519" s="76">
        <v>12</v>
      </c>
      <c r="F519" s="18"/>
      <c r="G519" s="20">
        <v>22406048</v>
      </c>
      <c r="H519" s="20">
        <v>4651687</v>
      </c>
      <c r="I519" s="20">
        <v>3118635</v>
      </c>
      <c r="J519" s="20">
        <v>5435959</v>
      </c>
      <c r="K519" s="20">
        <v>28</v>
      </c>
      <c r="L519" s="20">
        <v>14</v>
      </c>
      <c r="M519" s="18"/>
      <c r="N519" s="20">
        <v>1311956</v>
      </c>
      <c r="O519" s="20">
        <v>40251676</v>
      </c>
      <c r="P519" s="20">
        <v>20523254</v>
      </c>
      <c r="Q519" s="20">
        <v>5186372</v>
      </c>
    </row>
    <row r="520" spans="1:17" ht="12" customHeight="1" thickBot="1">
      <c r="A520" s="14" t="s">
        <v>204</v>
      </c>
      <c r="B520" s="31" t="s">
        <v>167</v>
      </c>
      <c r="C520" s="16" t="s">
        <v>234</v>
      </c>
      <c r="D520" s="47" t="s">
        <v>46</v>
      </c>
      <c r="E520" s="76">
        <v>3</v>
      </c>
      <c r="F520" s="18"/>
      <c r="G520" s="19">
        <v>6744640</v>
      </c>
      <c r="H520" s="19">
        <v>705693</v>
      </c>
      <c r="I520" s="19">
        <v>515656</v>
      </c>
      <c r="J520" s="19">
        <v>369219</v>
      </c>
      <c r="K520" s="19">
        <v>5</v>
      </c>
      <c r="M520" s="18"/>
      <c r="N520" s="19">
        <v>1318097</v>
      </c>
      <c r="O520" s="19">
        <v>42020601</v>
      </c>
      <c r="P520" s="19">
        <v>21947542</v>
      </c>
      <c r="Q520" s="19">
        <v>5186372</v>
      </c>
    </row>
    <row r="521" spans="1:17" ht="12" customHeight="1" thickBot="1">
      <c r="A521" s="22" t="s">
        <v>204</v>
      </c>
      <c r="B521" s="13" t="s">
        <v>167</v>
      </c>
      <c r="C521" s="16" t="s">
        <v>236</v>
      </c>
      <c r="D521" s="47" t="s">
        <v>47</v>
      </c>
      <c r="E521" s="78">
        <v>6</v>
      </c>
      <c r="G521" s="19">
        <v>11085915</v>
      </c>
      <c r="H521" s="19">
        <v>2485820</v>
      </c>
      <c r="I521" s="19">
        <v>1729365</v>
      </c>
      <c r="J521" s="19">
        <v>1556062</v>
      </c>
      <c r="K521" s="19">
        <v>17</v>
      </c>
      <c r="M521" s="21"/>
      <c r="N521" s="19">
        <v>1292352</v>
      </c>
      <c r="O521" s="19">
        <v>40196141</v>
      </c>
      <c r="P521" s="19">
        <v>19909606</v>
      </c>
      <c r="Q521" s="19">
        <v>5186372</v>
      </c>
    </row>
    <row r="522" spans="1:17" ht="12" customHeight="1" thickBot="1">
      <c r="A522" s="14" t="s">
        <v>204</v>
      </c>
      <c r="B522" s="15" t="s">
        <v>190</v>
      </c>
      <c r="C522" s="16" t="s">
        <v>233</v>
      </c>
      <c r="D522" s="47" t="s">
        <v>49</v>
      </c>
      <c r="E522" s="76">
        <v>12</v>
      </c>
      <c r="F522" s="18"/>
      <c r="G522" s="19">
        <v>8456458</v>
      </c>
      <c r="H522" s="19">
        <v>-1264660</v>
      </c>
      <c r="I522" s="19">
        <v>-1735223</v>
      </c>
      <c r="J522" s="19">
        <v>-1768329</v>
      </c>
      <c r="K522" s="19">
        <v>-12</v>
      </c>
      <c r="M522" s="18"/>
      <c r="N522" s="19">
        <v>2235928</v>
      </c>
      <c r="O522" s="19">
        <v>21436369</v>
      </c>
      <c r="P522" s="19">
        <v>11131946</v>
      </c>
      <c r="Q522" s="19">
        <v>7364754</v>
      </c>
    </row>
    <row r="523" spans="1:17" ht="12" customHeight="1" thickBot="1">
      <c r="A523" s="14" t="s">
        <v>204</v>
      </c>
      <c r="B523" s="15" t="s">
        <v>190</v>
      </c>
      <c r="C523" s="16" t="s">
        <v>234</v>
      </c>
      <c r="D523" s="47" t="s">
        <v>46</v>
      </c>
      <c r="E523" s="76">
        <v>3</v>
      </c>
      <c r="F523" s="18"/>
      <c r="G523" s="19">
        <v>2216558</v>
      </c>
      <c r="H523" s="19">
        <v>-278151</v>
      </c>
      <c r="I523" s="19">
        <v>-278151</v>
      </c>
      <c r="J523" s="19">
        <v>-278151</v>
      </c>
      <c r="K523" s="19">
        <v>-2</v>
      </c>
      <c r="M523" s="18"/>
      <c r="N523" s="19">
        <v>2232013</v>
      </c>
      <c r="O523" s="19">
        <v>22090239</v>
      </c>
      <c r="P523" s="19">
        <v>12063966</v>
      </c>
      <c r="Q523" s="19">
        <v>7364754</v>
      </c>
    </row>
    <row r="524" spans="1:17" ht="12" customHeight="1" thickBot="1">
      <c r="A524" s="22" t="s">
        <v>204</v>
      </c>
      <c r="B524" s="13" t="s">
        <v>190</v>
      </c>
      <c r="C524" s="16" t="s">
        <v>236</v>
      </c>
      <c r="D524" s="47" t="s">
        <v>47</v>
      </c>
      <c r="E524" s="78">
        <v>6</v>
      </c>
      <c r="G524" s="19">
        <v>4537026</v>
      </c>
      <c r="H524" s="19">
        <v>-866593</v>
      </c>
      <c r="I524" s="19">
        <v>-866583</v>
      </c>
      <c r="J524" s="19">
        <v>-866583</v>
      </c>
      <c r="K524" s="19">
        <f>100*I14843*Q524</f>
        <v>0</v>
      </c>
      <c r="M524" s="21"/>
      <c r="N524" s="19">
        <v>2204393</v>
      </c>
      <c r="O524" s="19">
        <v>22190673</v>
      </c>
      <c r="P524" s="19">
        <v>12752831</v>
      </c>
      <c r="Q524" s="19">
        <v>7364754</v>
      </c>
    </row>
    <row r="525" spans="1:17" ht="12" customHeight="1" thickBot="1">
      <c r="A525" s="14" t="s">
        <v>204</v>
      </c>
      <c r="B525" s="15" t="s">
        <v>79</v>
      </c>
      <c r="C525" s="16" t="s">
        <v>226</v>
      </c>
      <c r="D525" s="46" t="s">
        <v>46</v>
      </c>
      <c r="E525" s="76">
        <v>3</v>
      </c>
      <c r="F525" s="18"/>
      <c r="G525" s="19">
        <v>6490609</v>
      </c>
      <c r="H525" s="19">
        <v>1867739</v>
      </c>
      <c r="I525" s="19">
        <v>1488441</v>
      </c>
      <c r="J525" s="19">
        <v>1445514</v>
      </c>
      <c r="K525" s="40">
        <v>24</v>
      </c>
      <c r="M525" s="18"/>
      <c r="N525" s="19">
        <v>2431506</v>
      </c>
      <c r="O525" s="19">
        <v>50587976</v>
      </c>
      <c r="P525" s="19">
        <v>26108468</v>
      </c>
      <c r="Q525" s="19">
        <v>2940933</v>
      </c>
    </row>
    <row r="526" spans="1:17" ht="12" customHeight="1" thickBot="1">
      <c r="A526" s="14" t="s">
        <v>204</v>
      </c>
      <c r="B526" s="15" t="s">
        <v>79</v>
      </c>
      <c r="C526" s="16" t="s">
        <v>227</v>
      </c>
      <c r="D526" s="46" t="s">
        <v>47</v>
      </c>
      <c r="E526" s="76">
        <v>6</v>
      </c>
      <c r="F526" s="18"/>
      <c r="G526" s="19">
        <v>13533575</v>
      </c>
      <c r="H526" s="19">
        <v>3335261</v>
      </c>
      <c r="I526" s="19">
        <v>2618155</v>
      </c>
      <c r="J526" s="19">
        <v>2717411</v>
      </c>
      <c r="K526" s="20">
        <v>44.512319729827233</v>
      </c>
      <c r="L526" s="40">
        <v>6</v>
      </c>
      <c r="M526" s="18"/>
      <c r="N526" s="19">
        <v>2378492</v>
      </c>
      <c r="O526" s="19">
        <v>54103485</v>
      </c>
      <c r="P526" s="19">
        <v>29057902</v>
      </c>
      <c r="Q526" s="19">
        <v>2940933</v>
      </c>
    </row>
    <row r="527" spans="1:17" ht="12" customHeight="1" thickBot="1">
      <c r="A527" s="14" t="s">
        <v>204</v>
      </c>
      <c r="B527" s="15" t="s">
        <v>79</v>
      </c>
      <c r="C527" s="16" t="s">
        <v>228</v>
      </c>
      <c r="D527" s="46" t="s">
        <v>54</v>
      </c>
      <c r="E527" s="76">
        <v>9</v>
      </c>
      <c r="F527" s="18"/>
      <c r="G527" s="19">
        <v>20366507</v>
      </c>
      <c r="H527" s="19">
        <v>4971351</v>
      </c>
      <c r="I527" s="19">
        <v>3774455</v>
      </c>
      <c r="J527" s="19">
        <v>3825371</v>
      </c>
      <c r="K527" s="40">
        <v>62</v>
      </c>
      <c r="M527" s="18"/>
      <c r="N527" s="19">
        <v>2361888</v>
      </c>
      <c r="O527" s="19">
        <v>55836741</v>
      </c>
      <c r="P527" s="19">
        <v>29889266</v>
      </c>
      <c r="Q527" s="19">
        <v>2940933</v>
      </c>
    </row>
    <row r="528" spans="1:17" ht="12" customHeight="1" thickBot="1">
      <c r="A528" s="14" t="s">
        <v>204</v>
      </c>
      <c r="B528" s="15" t="s">
        <v>79</v>
      </c>
      <c r="C528" s="16" t="s">
        <v>229</v>
      </c>
      <c r="D528" s="46" t="s">
        <v>49</v>
      </c>
      <c r="E528" s="76">
        <v>12</v>
      </c>
      <c r="F528" s="18"/>
      <c r="G528" s="19">
        <v>29793012</v>
      </c>
      <c r="H528" s="19">
        <v>5731738</v>
      </c>
      <c r="I528" s="19">
        <v>4200454</v>
      </c>
      <c r="J528" s="19">
        <v>4058734</v>
      </c>
      <c r="K528" s="40">
        <v>68</v>
      </c>
      <c r="L528" s="19">
        <v>12</v>
      </c>
      <c r="M528" s="18"/>
      <c r="N528" s="20">
        <v>2761273</v>
      </c>
      <c r="O528" s="20">
        <v>56982067</v>
      </c>
      <c r="P528" s="20">
        <v>30910608</v>
      </c>
      <c r="Q528" s="19">
        <v>2940933</v>
      </c>
    </row>
    <row r="529" spans="1:17" ht="12" customHeight="1" thickBot="1">
      <c r="A529" s="14" t="s">
        <v>204</v>
      </c>
      <c r="B529" s="15" t="s">
        <v>79</v>
      </c>
      <c r="C529" s="16" t="s">
        <v>230</v>
      </c>
      <c r="D529" s="41" t="s">
        <v>46</v>
      </c>
      <c r="E529" s="76">
        <v>3</v>
      </c>
      <c r="F529" s="18"/>
      <c r="G529" s="25">
        <v>8209431</v>
      </c>
      <c r="H529" s="25">
        <v>1847630</v>
      </c>
      <c r="I529" s="25">
        <v>1538748</v>
      </c>
      <c r="J529" s="25">
        <v>1471711</v>
      </c>
      <c r="K529" s="25">
        <v>25</v>
      </c>
      <c r="M529" s="18"/>
      <c r="N529" s="19">
        <v>2784273</v>
      </c>
      <c r="O529" s="19">
        <v>58490159</v>
      </c>
      <c r="P529" s="19">
        <v>30946990</v>
      </c>
      <c r="Q529" s="19">
        <v>2940933</v>
      </c>
    </row>
    <row r="530" spans="1:17" ht="12" customHeight="1" thickBot="1">
      <c r="A530" s="14" t="s">
        <v>204</v>
      </c>
      <c r="B530" s="15" t="s">
        <v>79</v>
      </c>
      <c r="C530" s="16" t="s">
        <v>231</v>
      </c>
      <c r="D530" s="41" t="s">
        <v>47</v>
      </c>
      <c r="E530" s="77">
        <v>6</v>
      </c>
      <c r="G530" s="19">
        <v>17126022</v>
      </c>
      <c r="H530" s="19">
        <v>3630953</v>
      </c>
      <c r="I530" s="19">
        <v>2887149</v>
      </c>
      <c r="J530" s="19">
        <v>2933900</v>
      </c>
      <c r="K530" s="19">
        <v>47</v>
      </c>
      <c r="M530" s="21"/>
      <c r="N530" s="19">
        <v>2758312</v>
      </c>
      <c r="O530" s="19">
        <v>62273082</v>
      </c>
      <c r="P530" s="19">
        <v>34412587</v>
      </c>
      <c r="Q530" s="19">
        <v>2940933</v>
      </c>
    </row>
    <row r="531" spans="1:17" ht="12" customHeight="1" thickBot="1">
      <c r="A531" s="14" t="s">
        <v>204</v>
      </c>
      <c r="B531" s="15" t="s">
        <v>79</v>
      </c>
      <c r="C531" s="16" t="s">
        <v>232</v>
      </c>
      <c r="D531" s="41" t="s">
        <v>54</v>
      </c>
      <c r="E531" s="77">
        <v>9</v>
      </c>
      <c r="G531" s="19">
        <v>27114373</v>
      </c>
      <c r="H531" s="19">
        <v>5198074</v>
      </c>
      <c r="I531" s="19">
        <v>4061864</v>
      </c>
      <c r="J531" s="19">
        <v>4108957</v>
      </c>
      <c r="K531" s="19">
        <v>67</v>
      </c>
      <c r="M531" s="21"/>
      <c r="N531" s="19">
        <v>3056026</v>
      </c>
      <c r="O531" s="19">
        <v>69816192</v>
      </c>
      <c r="P531" s="19">
        <v>41185705</v>
      </c>
      <c r="Q531" s="19">
        <v>2940933</v>
      </c>
    </row>
    <row r="532" spans="1:17" ht="12" customHeight="1" thickBot="1">
      <c r="A532" s="14" t="s">
        <v>204</v>
      </c>
      <c r="B532" s="15" t="s">
        <v>79</v>
      </c>
      <c r="C532" s="16" t="s">
        <v>233</v>
      </c>
      <c r="D532" s="41" t="s">
        <v>49</v>
      </c>
      <c r="E532" s="76">
        <v>12</v>
      </c>
      <c r="F532" s="18"/>
      <c r="G532" s="19">
        <v>38554556</v>
      </c>
      <c r="H532" s="19">
        <v>7389822</v>
      </c>
      <c r="I532" s="19">
        <v>5330976</v>
      </c>
      <c r="J532" s="19">
        <v>5403078</v>
      </c>
      <c r="K532" s="19">
        <v>87</v>
      </c>
      <c r="L532" s="19">
        <v>14</v>
      </c>
      <c r="M532" s="18"/>
      <c r="N532" s="19">
        <v>3039638</v>
      </c>
      <c r="O532" s="19">
        <v>68094657</v>
      </c>
      <c r="P532" s="19">
        <v>37999988</v>
      </c>
      <c r="Q532" s="19">
        <v>2940933</v>
      </c>
    </row>
    <row r="533" spans="1:17" ht="12" customHeight="1" thickBot="1">
      <c r="A533" s="14" t="s">
        <v>204</v>
      </c>
      <c r="B533" s="15" t="s">
        <v>79</v>
      </c>
      <c r="C533" s="16" t="s">
        <v>234</v>
      </c>
      <c r="D533" s="42" t="s">
        <v>46</v>
      </c>
      <c r="E533" s="76">
        <v>3</v>
      </c>
      <c r="F533" s="18"/>
      <c r="G533" s="19">
        <v>7608008</v>
      </c>
      <c r="H533" s="19">
        <v>1899489</v>
      </c>
      <c r="I533" s="19">
        <v>1582924</v>
      </c>
      <c r="J533" s="19">
        <v>1571394</v>
      </c>
      <c r="K533" s="19">
        <v>26</v>
      </c>
      <c r="M533" s="18"/>
      <c r="N533" s="19">
        <v>3017774</v>
      </c>
      <c r="O533" s="19">
        <v>67621471</v>
      </c>
      <c r="P533" s="19">
        <v>36167704</v>
      </c>
      <c r="Q533" s="19">
        <v>2940933</v>
      </c>
    </row>
    <row r="534" spans="1:17" ht="12" customHeight="1" thickBot="1">
      <c r="A534" s="37" t="s">
        <v>204</v>
      </c>
      <c r="B534" s="15" t="s">
        <v>79</v>
      </c>
      <c r="C534" s="16" t="s">
        <v>236</v>
      </c>
      <c r="D534" s="50" t="s">
        <v>47</v>
      </c>
      <c r="E534" s="81">
        <v>6</v>
      </c>
      <c r="F534" s="39"/>
      <c r="G534" s="29">
        <v>19797989</v>
      </c>
      <c r="H534" s="29">
        <v>4725696</v>
      </c>
      <c r="I534" s="29">
        <v>3805866</v>
      </c>
      <c r="J534" s="29">
        <v>4143734</v>
      </c>
      <c r="K534" s="29">
        <v>62</v>
      </c>
      <c r="L534" s="29"/>
      <c r="M534" s="39"/>
      <c r="N534" s="29">
        <v>3006939</v>
      </c>
      <c r="O534" s="29">
        <v>75616568</v>
      </c>
      <c r="P534" s="29">
        <v>42649200</v>
      </c>
      <c r="Q534" s="29">
        <v>2940933</v>
      </c>
    </row>
    <row r="535" spans="1:17" ht="12" customHeight="1" thickBot="1">
      <c r="A535" s="14" t="s">
        <v>204</v>
      </c>
      <c r="B535" s="15" t="s">
        <v>165</v>
      </c>
      <c r="C535" s="16" t="s">
        <v>226</v>
      </c>
      <c r="D535" s="41" t="s">
        <v>46</v>
      </c>
      <c r="E535" s="76">
        <v>3</v>
      </c>
      <c r="F535" s="18"/>
      <c r="G535" s="20">
        <v>1261259</v>
      </c>
      <c r="H535" s="19">
        <v>161915</v>
      </c>
      <c r="I535" s="19">
        <v>112053</v>
      </c>
      <c r="J535" s="19">
        <v>79230</v>
      </c>
      <c r="K535" s="19">
        <v>1.27</v>
      </c>
      <c r="M535" s="18"/>
      <c r="N535" s="19">
        <v>919757</v>
      </c>
      <c r="O535" s="19">
        <v>9529159</v>
      </c>
      <c r="P535" s="19">
        <v>5451647</v>
      </c>
      <c r="Q535" s="19">
        <v>7000000</v>
      </c>
    </row>
    <row r="536" spans="1:17" ht="12" customHeight="1" thickBot="1">
      <c r="A536" s="14" t="s">
        <v>204</v>
      </c>
      <c r="B536" s="15" t="s">
        <v>165</v>
      </c>
      <c r="C536" s="16" t="s">
        <v>227</v>
      </c>
      <c r="D536" s="41" t="s">
        <v>47</v>
      </c>
      <c r="E536" s="76">
        <v>6</v>
      </c>
      <c r="F536" s="18"/>
      <c r="G536" s="19">
        <v>2226194</v>
      </c>
      <c r="H536" s="19">
        <v>-200763</v>
      </c>
      <c r="I536" s="19">
        <v>-249615</v>
      </c>
      <c r="J536" s="19">
        <v>-349726</v>
      </c>
      <c r="K536" s="20">
        <v>-3.8</v>
      </c>
      <c r="M536" s="18"/>
      <c r="N536" s="20">
        <v>919361</v>
      </c>
      <c r="O536" s="20">
        <v>9428200</v>
      </c>
      <c r="P536" s="20">
        <v>5779734</v>
      </c>
      <c r="Q536" s="20">
        <v>7000000</v>
      </c>
    </row>
    <row r="537" spans="1:17" ht="12" customHeight="1" thickBot="1">
      <c r="A537" s="14" t="s">
        <v>204</v>
      </c>
      <c r="B537" s="15" t="s">
        <v>165</v>
      </c>
      <c r="C537" s="16" t="s">
        <v>228</v>
      </c>
      <c r="D537" s="41" t="s">
        <v>54</v>
      </c>
      <c r="E537" s="76">
        <v>9</v>
      </c>
      <c r="F537" s="18"/>
      <c r="G537" s="19">
        <v>3458662</v>
      </c>
      <c r="H537" s="19">
        <v>-484219</v>
      </c>
      <c r="I537" s="19">
        <v>-543016</v>
      </c>
      <c r="J537" s="19">
        <v>-576710</v>
      </c>
      <c r="K537" s="19">
        <v>-6</v>
      </c>
      <c r="M537" s="18"/>
      <c r="N537" s="19">
        <v>908802</v>
      </c>
      <c r="O537" s="19">
        <v>9204386</v>
      </c>
      <c r="P537" s="19">
        <v>5782812</v>
      </c>
      <c r="Q537" s="19">
        <v>7000000</v>
      </c>
    </row>
    <row r="538" spans="1:17" ht="12" customHeight="1" thickBot="1">
      <c r="A538" s="14" t="s">
        <v>204</v>
      </c>
      <c r="B538" s="15" t="s">
        <v>165</v>
      </c>
      <c r="C538" s="16" t="s">
        <v>229</v>
      </c>
      <c r="D538" s="41" t="s">
        <v>49</v>
      </c>
      <c r="E538" s="76">
        <v>12</v>
      </c>
      <c r="F538" s="18"/>
      <c r="G538" s="19">
        <v>4776660</v>
      </c>
      <c r="H538" s="19">
        <v>-487033</v>
      </c>
      <c r="I538" s="19">
        <v>-580194</v>
      </c>
      <c r="J538" s="19">
        <v>-605336</v>
      </c>
      <c r="K538" s="19">
        <v>-4.5</v>
      </c>
      <c r="M538" s="18"/>
      <c r="N538" s="19">
        <v>3427816</v>
      </c>
      <c r="O538" s="19">
        <v>11845987</v>
      </c>
      <c r="P538" s="19">
        <v>5844056</v>
      </c>
      <c r="Q538" s="19">
        <v>7000000</v>
      </c>
    </row>
    <row r="539" spans="1:17" ht="12" customHeight="1" thickBot="1">
      <c r="A539" s="22" t="s">
        <v>204</v>
      </c>
      <c r="B539" s="13" t="s">
        <v>165</v>
      </c>
      <c r="C539" s="16" t="s">
        <v>233</v>
      </c>
      <c r="D539" s="42" t="s">
        <v>49</v>
      </c>
      <c r="E539" s="78">
        <v>12</v>
      </c>
      <c r="G539" s="19">
        <v>4621785</v>
      </c>
      <c r="H539" s="19">
        <v>-242462</v>
      </c>
      <c r="I539" s="19">
        <v>-407673</v>
      </c>
      <c r="J539" s="19">
        <v>-429796</v>
      </c>
      <c r="K539" s="19">
        <f>100*I539/(2*Q539)</f>
        <v>-2.91195</v>
      </c>
      <c r="M539" s="21"/>
      <c r="N539" s="19">
        <v>3391045</v>
      </c>
      <c r="O539" s="19">
        <v>10269880</v>
      </c>
      <c r="P539" s="19">
        <v>4919764</v>
      </c>
      <c r="Q539" s="19">
        <v>7000000</v>
      </c>
    </row>
    <row r="540" spans="1:17" ht="12" customHeight="1" thickBot="1">
      <c r="A540" s="22" t="s">
        <v>204</v>
      </c>
      <c r="B540" s="13" t="s">
        <v>165</v>
      </c>
      <c r="C540" s="16" t="s">
        <v>234</v>
      </c>
      <c r="D540" s="42" t="s">
        <v>46</v>
      </c>
      <c r="E540" s="78">
        <v>3</v>
      </c>
      <c r="G540" s="19">
        <v>1031643</v>
      </c>
      <c r="H540" s="19">
        <v>337884</v>
      </c>
      <c r="I540" s="19">
        <v>296356</v>
      </c>
      <c r="J540" s="19">
        <v>296356</v>
      </c>
      <c r="K540" s="19">
        <v>2.1</v>
      </c>
      <c r="M540" s="21"/>
      <c r="N540" s="19">
        <v>3374765</v>
      </c>
      <c r="O540" s="19">
        <v>11198700</v>
      </c>
      <c r="P540" s="19">
        <v>5552228</v>
      </c>
      <c r="Q540" s="19">
        <v>7000000</v>
      </c>
    </row>
    <row r="541" spans="1:17" ht="12" customHeight="1" thickBot="1">
      <c r="A541" s="22" t="s">
        <v>204</v>
      </c>
      <c r="B541" s="13" t="s">
        <v>165</v>
      </c>
      <c r="C541" s="16" t="s">
        <v>236</v>
      </c>
      <c r="D541" s="42" t="s">
        <v>47</v>
      </c>
      <c r="E541" s="78">
        <v>6</v>
      </c>
      <c r="G541" s="19">
        <v>1649696</v>
      </c>
      <c r="H541" s="19">
        <v>247168</v>
      </c>
      <c r="I541" s="19">
        <v>171436</v>
      </c>
      <c r="J541" s="19">
        <v>171436</v>
      </c>
      <c r="K541" s="19">
        <v>1.2</v>
      </c>
      <c r="M541" s="21"/>
      <c r="N541" s="19">
        <v>3366796</v>
      </c>
      <c r="O541" s="19">
        <v>11062775</v>
      </c>
      <c r="P541" s="19">
        <v>5541224</v>
      </c>
      <c r="Q541" s="19">
        <v>7000000</v>
      </c>
    </row>
    <row r="542" spans="1:17" ht="12" customHeight="1" thickBot="1">
      <c r="A542" s="14" t="s">
        <v>204</v>
      </c>
      <c r="B542" s="15" t="s">
        <v>143</v>
      </c>
      <c r="C542" s="16" t="s">
        <v>230</v>
      </c>
      <c r="D542" s="41" t="s">
        <v>46</v>
      </c>
      <c r="E542" s="76">
        <v>3</v>
      </c>
      <c r="F542" s="18"/>
      <c r="G542" s="19">
        <v>1119334</v>
      </c>
      <c r="H542" s="19">
        <v>-89293</v>
      </c>
      <c r="I542" s="19">
        <v>-132388</v>
      </c>
      <c r="J542" s="19">
        <v>-140458</v>
      </c>
      <c r="K542" s="20">
        <v>-1.2</v>
      </c>
      <c r="M542" s="18"/>
      <c r="N542" s="19">
        <v>3417146</v>
      </c>
      <c r="O542" s="19">
        <v>11606580</v>
      </c>
      <c r="P542" s="19">
        <v>5745107</v>
      </c>
      <c r="Q542" s="19">
        <v>7000000</v>
      </c>
    </row>
    <row r="543" spans="1:17" ht="12" customHeight="1" thickBot="1">
      <c r="A543" s="14" t="s">
        <v>204</v>
      </c>
      <c r="B543" s="15" t="s">
        <v>143</v>
      </c>
      <c r="C543" s="16" t="s">
        <v>231</v>
      </c>
      <c r="D543" s="41" t="s">
        <v>47</v>
      </c>
      <c r="E543" s="76">
        <v>6</v>
      </c>
      <c r="F543" s="18"/>
      <c r="G543" s="19">
        <v>2354967</v>
      </c>
      <c r="H543" s="19">
        <v>-1507352</v>
      </c>
      <c r="I543" s="19">
        <v>-1585887</v>
      </c>
      <c r="J543" s="19">
        <v>-1331778</v>
      </c>
      <c r="K543" s="19">
        <v>-12.4</v>
      </c>
      <c r="M543" s="18"/>
      <c r="N543" s="19">
        <v>3408929</v>
      </c>
      <c r="O543" s="19">
        <v>12704560</v>
      </c>
      <c r="P543" s="19">
        <v>8034407</v>
      </c>
      <c r="Q543" s="19">
        <v>7000000</v>
      </c>
    </row>
    <row r="544" spans="1:17" ht="12" customHeight="1" thickBot="1">
      <c r="A544" s="14" t="s">
        <v>204</v>
      </c>
      <c r="B544" s="15" t="s">
        <v>143</v>
      </c>
      <c r="C544" s="16" t="s">
        <v>232</v>
      </c>
      <c r="D544" s="41" t="s">
        <v>54</v>
      </c>
      <c r="E544" s="76">
        <v>9</v>
      </c>
      <c r="F544" s="18"/>
      <c r="G544" s="19">
        <v>3538185</v>
      </c>
      <c r="H544" s="19">
        <v>-1866015</v>
      </c>
      <c r="I544" s="19">
        <v>-2001916</v>
      </c>
      <c r="J544" s="19">
        <v>-1709523</v>
      </c>
      <c r="K544" s="19">
        <v>-15</v>
      </c>
      <c r="M544" s="18"/>
      <c r="N544" s="19">
        <v>3407834</v>
      </c>
      <c r="O544" s="19">
        <v>13133909</v>
      </c>
      <c r="P544" s="19">
        <v>8491476</v>
      </c>
      <c r="Q544" s="19">
        <v>7000000</v>
      </c>
    </row>
    <row r="545" spans="1:17" ht="12" customHeight="1" thickBot="1">
      <c r="A545" s="22" t="s">
        <v>204</v>
      </c>
      <c r="B545" s="13" t="s">
        <v>214</v>
      </c>
      <c r="C545" s="16" t="s">
        <v>227</v>
      </c>
      <c r="D545" s="42" t="s">
        <v>47</v>
      </c>
      <c r="E545" s="78">
        <v>6</v>
      </c>
      <c r="G545" s="19">
        <v>1172753</v>
      </c>
      <c r="H545" s="19">
        <v>-731468</v>
      </c>
      <c r="I545" s="19">
        <v>-731468</v>
      </c>
      <c r="J545" s="19">
        <v>-731468</v>
      </c>
      <c r="K545" s="19">
        <f>100*I545/(2*Q545)</f>
        <v>-16.076403510545614</v>
      </c>
      <c r="M545" s="21"/>
      <c r="N545" s="19">
        <v>911017</v>
      </c>
      <c r="O545" s="19">
        <v>2121860</v>
      </c>
      <c r="P545" s="19">
        <v>6560440</v>
      </c>
      <c r="Q545" s="19">
        <v>2274974</v>
      </c>
    </row>
    <row r="546" spans="1:17" ht="12" customHeight="1" thickBot="1">
      <c r="A546" s="22" t="s">
        <v>204</v>
      </c>
      <c r="B546" s="13" t="s">
        <v>214</v>
      </c>
      <c r="C546" s="16" t="s">
        <v>228</v>
      </c>
      <c r="D546" s="42" t="s">
        <v>54</v>
      </c>
      <c r="E546" s="78">
        <v>9</v>
      </c>
      <c r="G546" s="19">
        <v>2136005</v>
      </c>
      <c r="H546" s="19">
        <v>-1021169</v>
      </c>
      <c r="I546" s="19">
        <v>-1021169</v>
      </c>
      <c r="J546" s="19">
        <v>-1021169</v>
      </c>
      <c r="K546" s="19">
        <f>100*I546/(2*Q546)</f>
        <v>-22.443531222774414</v>
      </c>
      <c r="M546" s="21"/>
      <c r="N546" s="19">
        <v>898226</v>
      </c>
      <c r="O546" s="19">
        <v>2352476</v>
      </c>
      <c r="P546" s="19">
        <v>7116365</v>
      </c>
      <c r="Q546" s="19">
        <v>2274974</v>
      </c>
    </row>
    <row r="547" spans="1:17" ht="12" customHeight="1" thickBot="1">
      <c r="A547" s="22" t="s">
        <v>204</v>
      </c>
      <c r="B547" s="13" t="s">
        <v>176</v>
      </c>
      <c r="C547" s="16" t="s">
        <v>226</v>
      </c>
      <c r="D547" s="42" t="s">
        <v>46</v>
      </c>
      <c r="E547" s="78">
        <v>3</v>
      </c>
      <c r="G547" s="19">
        <v>844454</v>
      </c>
      <c r="H547" s="19">
        <v>175368</v>
      </c>
      <c r="I547" s="19">
        <v>124257</v>
      </c>
      <c r="K547" s="19">
        <f>100*I547/(2*Q547)</f>
        <v>3.2464407427960507</v>
      </c>
      <c r="M547" s="21"/>
      <c r="N547" s="19">
        <v>758308</v>
      </c>
      <c r="O547" s="19">
        <v>12105086</v>
      </c>
      <c r="P547" s="19">
        <v>6092504</v>
      </c>
      <c r="Q547" s="19">
        <v>1913742</v>
      </c>
    </row>
    <row r="548" spans="1:17" ht="12" customHeight="1" thickBot="1">
      <c r="A548" s="22" t="s">
        <v>204</v>
      </c>
      <c r="B548" s="13" t="s">
        <v>176</v>
      </c>
      <c r="C548" s="16" t="s">
        <v>227</v>
      </c>
      <c r="D548" s="42" t="s">
        <v>47</v>
      </c>
      <c r="E548" s="78">
        <v>6</v>
      </c>
      <c r="G548" s="19">
        <v>1184013</v>
      </c>
      <c r="H548" s="19">
        <v>-303312</v>
      </c>
      <c r="I548" s="19">
        <v>-293092</v>
      </c>
      <c r="K548" s="19">
        <v>-7.65</v>
      </c>
      <c r="M548" s="21"/>
      <c r="N548" s="19">
        <v>750911</v>
      </c>
      <c r="O548" s="19">
        <v>11557479</v>
      </c>
      <c r="P548" s="19">
        <v>5962246</v>
      </c>
      <c r="Q548" s="19">
        <v>1913742</v>
      </c>
    </row>
    <row r="549" spans="1:17" ht="12" customHeight="1" thickBot="1">
      <c r="A549" s="22" t="s">
        <v>204</v>
      </c>
      <c r="B549" s="13" t="s">
        <v>176</v>
      </c>
      <c r="C549" s="16" t="s">
        <v>228</v>
      </c>
      <c r="D549" s="42" t="s">
        <v>54</v>
      </c>
      <c r="E549" s="78">
        <v>9</v>
      </c>
      <c r="G549" s="19">
        <v>2067092</v>
      </c>
      <c r="H549" s="19">
        <v>466418</v>
      </c>
      <c r="I549" s="19">
        <v>277708</v>
      </c>
      <c r="K549" s="19">
        <f>100*I549/(2*Q549)</f>
        <v>7.2556279791110816</v>
      </c>
      <c r="M549" s="21"/>
      <c r="N549" s="19">
        <v>742600</v>
      </c>
      <c r="O549" s="19">
        <v>10316767</v>
      </c>
      <c r="P549" s="19">
        <v>4721036</v>
      </c>
      <c r="Q549" s="19">
        <v>1913742</v>
      </c>
    </row>
    <row r="550" spans="1:17" ht="12" customHeight="1" thickBot="1">
      <c r="A550" s="14" t="s">
        <v>204</v>
      </c>
      <c r="B550" s="15" t="s">
        <v>176</v>
      </c>
      <c r="C550" s="16" t="s">
        <v>229</v>
      </c>
      <c r="D550" s="41" t="s">
        <v>49</v>
      </c>
      <c r="E550" s="76">
        <v>12</v>
      </c>
      <c r="F550" s="18"/>
      <c r="G550" s="19">
        <v>2881109</v>
      </c>
      <c r="H550" s="19">
        <v>249549</v>
      </c>
      <c r="I550" s="19">
        <v>526536</v>
      </c>
      <c r="J550" s="19">
        <v>590335</v>
      </c>
      <c r="K550" s="19">
        <v>13.79</v>
      </c>
      <c r="M550" s="18"/>
      <c r="N550" s="19">
        <v>936609</v>
      </c>
      <c r="O550" s="19">
        <v>10702863</v>
      </c>
      <c r="P550" s="19">
        <v>4816215</v>
      </c>
      <c r="Q550" s="19">
        <v>1913742</v>
      </c>
    </row>
    <row r="551" spans="1:17" ht="12" customHeight="1" thickBot="1">
      <c r="A551" s="14" t="s">
        <v>204</v>
      </c>
      <c r="B551" s="15" t="s">
        <v>176</v>
      </c>
      <c r="C551" s="16" t="s">
        <v>230</v>
      </c>
      <c r="D551" s="42" t="s">
        <v>46</v>
      </c>
      <c r="E551" s="76">
        <v>3</v>
      </c>
      <c r="F551" s="18"/>
      <c r="G551" s="19">
        <v>854069</v>
      </c>
      <c r="H551" s="19">
        <v>410410</v>
      </c>
      <c r="I551" s="19">
        <v>352270</v>
      </c>
      <c r="K551" s="19">
        <v>13.622386081167409</v>
      </c>
      <c r="M551" s="18"/>
      <c r="N551" s="19">
        <v>330766</v>
      </c>
      <c r="O551" s="19">
        <v>4834683</v>
      </c>
      <c r="P551" s="19">
        <v>2287313</v>
      </c>
      <c r="Q551" s="19">
        <v>1292982</v>
      </c>
    </row>
    <row r="552" spans="1:17" ht="12" customHeight="1" thickBot="1">
      <c r="A552" s="14" t="s">
        <v>204</v>
      </c>
      <c r="B552" s="15" t="s">
        <v>176</v>
      </c>
      <c r="C552" s="16" t="s">
        <v>231</v>
      </c>
      <c r="D552" s="42" t="s">
        <v>47</v>
      </c>
      <c r="E552" s="76">
        <v>6</v>
      </c>
      <c r="F552" s="18"/>
      <c r="G552" s="19">
        <v>1897414</v>
      </c>
      <c r="H552" s="19">
        <v>813769</v>
      </c>
      <c r="I552" s="19">
        <v>510518</v>
      </c>
      <c r="K552" s="19">
        <v>19.741883491030812</v>
      </c>
      <c r="M552" s="18"/>
      <c r="N552" s="19">
        <v>335932</v>
      </c>
      <c r="O552" s="19">
        <v>4666191</v>
      </c>
      <c r="P552" s="19">
        <v>2305513</v>
      </c>
      <c r="Q552" s="19">
        <v>1292982</v>
      </c>
    </row>
    <row r="553" spans="1:17" ht="12" customHeight="1" thickBot="1">
      <c r="A553" s="14" t="s">
        <v>204</v>
      </c>
      <c r="B553" s="15" t="s">
        <v>176</v>
      </c>
      <c r="C553" s="16" t="s">
        <v>232</v>
      </c>
      <c r="D553" s="42" t="s">
        <v>54</v>
      </c>
      <c r="E553" s="76">
        <v>9</v>
      </c>
      <c r="F553" s="18"/>
      <c r="G553" s="19">
        <v>2044596</v>
      </c>
      <c r="H553" s="19">
        <v>640123</v>
      </c>
      <c r="I553" s="19">
        <v>405033</v>
      </c>
      <c r="K553" s="19">
        <v>15.662747045202485</v>
      </c>
      <c r="M553" s="18"/>
      <c r="N553" s="19">
        <v>326666</v>
      </c>
      <c r="O553" s="19">
        <v>4582147</v>
      </c>
      <c r="P553" s="19">
        <v>2224165</v>
      </c>
      <c r="Q553" s="19">
        <v>1292982</v>
      </c>
    </row>
    <row r="554" spans="1:17" ht="12" customHeight="1" thickBot="1">
      <c r="A554" s="22" t="s">
        <v>204</v>
      </c>
      <c r="B554" s="13" t="s">
        <v>176</v>
      </c>
      <c r="C554" s="16" t="s">
        <v>233</v>
      </c>
      <c r="D554" s="42" t="s">
        <v>49</v>
      </c>
      <c r="E554" s="78">
        <v>12</v>
      </c>
      <c r="G554" s="19">
        <v>2700119</v>
      </c>
      <c r="H554" s="19">
        <v>-442770</v>
      </c>
      <c r="I554" s="19">
        <v>-475190</v>
      </c>
      <c r="J554" s="19">
        <v>-456665</v>
      </c>
      <c r="K554" s="19">
        <v>-12.41</v>
      </c>
      <c r="M554" s="21"/>
      <c r="N554" s="19">
        <v>902807</v>
      </c>
      <c r="O554" s="19">
        <v>10001744</v>
      </c>
      <c r="P554" s="19">
        <v>4571761</v>
      </c>
      <c r="Q554" s="19">
        <v>1913742</v>
      </c>
    </row>
    <row r="555" spans="1:17" ht="12" customHeight="1" thickBot="1">
      <c r="A555" s="22" t="s">
        <v>204</v>
      </c>
      <c r="B555" s="13" t="s">
        <v>176</v>
      </c>
      <c r="C555" s="16" t="s">
        <v>234</v>
      </c>
      <c r="D555" s="42" t="s">
        <v>46</v>
      </c>
      <c r="E555" s="78">
        <v>3</v>
      </c>
      <c r="G555" s="19">
        <v>485619</v>
      </c>
      <c r="H555" s="19">
        <v>273489</v>
      </c>
      <c r="I555" s="19">
        <v>185973</v>
      </c>
      <c r="K555" s="19">
        <f>100*I555/(2*Q555)</f>
        <v>4.6103559661957307</v>
      </c>
      <c r="M555" s="21"/>
      <c r="N555" s="19">
        <v>312873</v>
      </c>
      <c r="O555" s="19">
        <v>4974613</v>
      </c>
      <c r="P555" s="19">
        <v>2333889</v>
      </c>
      <c r="Q555" s="19">
        <v>2016905</v>
      </c>
    </row>
    <row r="556" spans="1:17" ht="12" customHeight="1" thickBot="1">
      <c r="A556" s="22" t="s">
        <v>204</v>
      </c>
      <c r="B556" s="13" t="s">
        <v>176</v>
      </c>
      <c r="C556" s="16" t="s">
        <v>236</v>
      </c>
      <c r="D556" s="42" t="s">
        <v>47</v>
      </c>
      <c r="E556" s="78">
        <v>6</v>
      </c>
      <c r="G556" s="19">
        <v>652606</v>
      </c>
      <c r="H556" s="19">
        <v>81147</v>
      </c>
      <c r="I556" s="19">
        <v>55180</v>
      </c>
      <c r="K556" s="19">
        <f>100*I556/(2*Q556)</f>
        <v>1.3679388646851138</v>
      </c>
      <c r="M556" s="21"/>
      <c r="N556" s="19">
        <v>311853</v>
      </c>
      <c r="O556" s="19">
        <v>4701881</v>
      </c>
      <c r="P556" s="19">
        <v>2336109</v>
      </c>
      <c r="Q556" s="19">
        <v>2016903</v>
      </c>
    </row>
    <row r="557" spans="1:17" ht="12" customHeight="1" thickBot="1">
      <c r="A557" s="22" t="s">
        <v>204</v>
      </c>
      <c r="B557" s="13" t="s">
        <v>219</v>
      </c>
      <c r="C557" s="16" t="s">
        <v>234</v>
      </c>
      <c r="D557" s="42" t="s">
        <v>46</v>
      </c>
      <c r="E557" s="78">
        <v>3</v>
      </c>
      <c r="G557" s="19">
        <v>270951</v>
      </c>
      <c r="H557" s="19">
        <v>-31609</v>
      </c>
      <c r="I557" s="19">
        <v>-46252</v>
      </c>
      <c r="J557" s="19">
        <v>-41967</v>
      </c>
      <c r="K557" s="19">
        <v>-0.8</v>
      </c>
      <c r="M557" s="21"/>
      <c r="N557" s="19">
        <v>700930</v>
      </c>
      <c r="O557" s="19">
        <v>3928329</v>
      </c>
      <c r="P557" s="19">
        <v>1067327</v>
      </c>
      <c r="Q557" s="19">
        <v>3070000</v>
      </c>
    </row>
    <row r="558" spans="1:17" ht="12" customHeight="1" thickBot="1">
      <c r="A558" s="22" t="s">
        <v>204</v>
      </c>
      <c r="B558" s="13" t="s">
        <v>219</v>
      </c>
      <c r="C558" s="16" t="s">
        <v>236</v>
      </c>
      <c r="D558" s="42" t="s">
        <v>47</v>
      </c>
      <c r="E558" s="78">
        <v>6</v>
      </c>
      <c r="G558" s="19">
        <v>491886</v>
      </c>
      <c r="H558" s="19">
        <v>109764</v>
      </c>
      <c r="I558" s="19">
        <v>94517</v>
      </c>
      <c r="J558" s="19">
        <v>98801</v>
      </c>
      <c r="K558" s="19">
        <v>1.5</v>
      </c>
      <c r="M558" s="21"/>
      <c r="N558" s="19">
        <v>685511</v>
      </c>
      <c r="O558" s="19">
        <v>3967172</v>
      </c>
      <c r="P558" s="19">
        <v>965402</v>
      </c>
      <c r="Q558" s="19">
        <v>3070000</v>
      </c>
    </row>
    <row r="559" spans="1:17" ht="12" customHeight="1" thickBot="1">
      <c r="A559" s="14" t="s">
        <v>204</v>
      </c>
      <c r="B559" s="26" t="s">
        <v>157</v>
      </c>
      <c r="C559" s="16" t="s">
        <v>226</v>
      </c>
      <c r="D559" s="41" t="s">
        <v>46</v>
      </c>
      <c r="E559" s="76">
        <v>3</v>
      </c>
      <c r="F559" s="18"/>
      <c r="G559" s="40">
        <v>298315</v>
      </c>
      <c r="H559" s="20">
        <v>71895</v>
      </c>
      <c r="I559" s="20">
        <v>48888</v>
      </c>
      <c r="J559" s="20">
        <v>57953</v>
      </c>
      <c r="K559" s="20">
        <v>0.79622149837133549</v>
      </c>
      <c r="L559" s="20"/>
      <c r="M559" s="18"/>
      <c r="N559" s="20">
        <v>856478</v>
      </c>
      <c r="O559" s="20">
        <v>4863709</v>
      </c>
      <c r="P559" s="20">
        <v>1908087</v>
      </c>
      <c r="Q559" s="20">
        <v>3070000</v>
      </c>
    </row>
    <row r="560" spans="1:17" ht="12" customHeight="1" thickBot="1">
      <c r="A560" s="14" t="s">
        <v>204</v>
      </c>
      <c r="B560" s="26" t="s">
        <v>157</v>
      </c>
      <c r="C560" s="16" t="s">
        <v>227</v>
      </c>
      <c r="D560" s="42" t="s">
        <v>47</v>
      </c>
      <c r="E560" s="76">
        <v>6</v>
      </c>
      <c r="F560" s="18"/>
      <c r="G560" s="20">
        <v>507307</v>
      </c>
      <c r="H560" s="20">
        <v>634</v>
      </c>
      <c r="I560" s="20">
        <v>431</v>
      </c>
      <c r="J560" s="20">
        <v>720</v>
      </c>
      <c r="K560" s="20">
        <v>0.01</v>
      </c>
      <c r="L560" s="20"/>
      <c r="M560" s="18"/>
      <c r="N560" s="20">
        <v>828624</v>
      </c>
      <c r="O560" s="20">
        <v>4742740</v>
      </c>
      <c r="P560" s="20">
        <v>1845590</v>
      </c>
      <c r="Q560" s="20">
        <v>3070000</v>
      </c>
    </row>
    <row r="561" spans="1:17" ht="12" customHeight="1" thickBot="1">
      <c r="A561" s="14" t="s">
        <v>204</v>
      </c>
      <c r="B561" s="26" t="s">
        <v>157</v>
      </c>
      <c r="C561" s="16" t="s">
        <v>228</v>
      </c>
      <c r="D561" s="42" t="s">
        <v>54</v>
      </c>
      <c r="E561" s="76">
        <v>9</v>
      </c>
      <c r="F561" s="18"/>
      <c r="G561" s="20">
        <v>809184</v>
      </c>
      <c r="H561" s="20">
        <v>65583</v>
      </c>
      <c r="I561" s="20">
        <v>44597</v>
      </c>
      <c r="J561" s="20">
        <v>40940</v>
      </c>
      <c r="K561" s="20">
        <v>0.7</v>
      </c>
      <c r="L561" s="20"/>
      <c r="M561" s="18"/>
      <c r="N561" s="20">
        <v>801510</v>
      </c>
      <c r="O561" s="20">
        <v>4635007</v>
      </c>
      <c r="P561" s="20">
        <v>1697471</v>
      </c>
      <c r="Q561" s="20">
        <v>3070000</v>
      </c>
    </row>
    <row r="562" spans="1:17" ht="12" customHeight="1" thickBot="1">
      <c r="A562" s="14" t="s">
        <v>204</v>
      </c>
      <c r="B562" s="26" t="s">
        <v>157</v>
      </c>
      <c r="C562" s="16" t="s">
        <v>229</v>
      </c>
      <c r="D562" s="42" t="s">
        <v>49</v>
      </c>
      <c r="E562" s="76">
        <v>12</v>
      </c>
      <c r="F562" s="18"/>
      <c r="G562" s="40">
        <v>867997</v>
      </c>
      <c r="H562" s="20">
        <v>-14372</v>
      </c>
      <c r="I562" s="20">
        <v>-81898</v>
      </c>
      <c r="J562" s="20">
        <v>-86525</v>
      </c>
      <c r="K562" s="20">
        <v>-1.4</v>
      </c>
      <c r="L562" s="20"/>
      <c r="M562" s="18"/>
      <c r="N562" s="20">
        <v>780325</v>
      </c>
      <c r="O562" s="20">
        <v>4115603</v>
      </c>
      <c r="P562" s="20">
        <v>1123151</v>
      </c>
      <c r="Q562" s="20">
        <v>3070000</v>
      </c>
    </row>
    <row r="563" spans="1:17" ht="12" customHeight="1" thickBot="1">
      <c r="A563" s="14" t="s">
        <v>204</v>
      </c>
      <c r="B563" s="26" t="s">
        <v>157</v>
      </c>
      <c r="C563" s="16" t="s">
        <v>230</v>
      </c>
      <c r="D563" s="50" t="s">
        <v>46</v>
      </c>
      <c r="E563" s="77">
        <v>3</v>
      </c>
      <c r="G563" s="25">
        <v>220172</v>
      </c>
      <c r="H563" s="25">
        <v>38857</v>
      </c>
      <c r="I563" s="25">
        <v>26423</v>
      </c>
      <c r="J563" s="25">
        <v>20352</v>
      </c>
      <c r="K563" s="25">
        <v>0.4</v>
      </c>
      <c r="L563" s="25"/>
      <c r="M563" s="21"/>
      <c r="N563" s="25">
        <v>747341</v>
      </c>
      <c r="O563" s="25">
        <v>4103485</v>
      </c>
      <c r="P563" s="25">
        <v>1145765</v>
      </c>
      <c r="Q563" s="25">
        <v>3070000</v>
      </c>
    </row>
    <row r="564" spans="1:17" ht="12" customHeight="1" thickBot="1">
      <c r="A564" s="14" t="s">
        <v>204</v>
      </c>
      <c r="B564" s="26" t="s">
        <v>157</v>
      </c>
      <c r="C564" s="16" t="s">
        <v>231</v>
      </c>
      <c r="D564" s="50" t="s">
        <v>47</v>
      </c>
      <c r="E564" s="77">
        <v>6</v>
      </c>
      <c r="G564" s="25">
        <v>439607</v>
      </c>
      <c r="H564" s="25">
        <v>56515</v>
      </c>
      <c r="I564" s="25">
        <v>38430</v>
      </c>
      <c r="J564" s="25">
        <v>43699</v>
      </c>
      <c r="K564" s="25">
        <v>0.63</v>
      </c>
      <c r="L564" s="25"/>
      <c r="M564" s="21"/>
      <c r="N564" s="25">
        <v>732125</v>
      </c>
      <c r="O564" s="25">
        <v>4131694</v>
      </c>
      <c r="P564" s="25">
        <v>1229878</v>
      </c>
      <c r="Q564" s="25">
        <v>3070000</v>
      </c>
    </row>
    <row r="565" spans="1:17" ht="12" customHeight="1" thickBot="1">
      <c r="A565" s="14" t="s">
        <v>204</v>
      </c>
      <c r="B565" s="26" t="s">
        <v>157</v>
      </c>
      <c r="C565" s="16" t="s">
        <v>232</v>
      </c>
      <c r="D565" s="50" t="s">
        <v>54</v>
      </c>
      <c r="E565" s="77">
        <v>9</v>
      </c>
      <c r="G565" s="25">
        <v>661143</v>
      </c>
      <c r="H565" s="25">
        <v>54567</v>
      </c>
      <c r="I565" s="25">
        <v>37106</v>
      </c>
      <c r="J565" s="25">
        <v>43449</v>
      </c>
      <c r="K565" s="25">
        <v>0.6</v>
      </c>
      <c r="L565" s="25"/>
      <c r="M565" s="21"/>
      <c r="N565" s="25">
        <v>709139</v>
      </c>
      <c r="O565" s="25">
        <v>3982831</v>
      </c>
      <c r="P565" s="25">
        <v>1039430</v>
      </c>
      <c r="Q565" s="25">
        <v>3070000</v>
      </c>
    </row>
    <row r="566" spans="1:17" ht="12" customHeight="1" thickBot="1">
      <c r="A566" s="14" t="s">
        <v>204</v>
      </c>
      <c r="B566" s="15" t="s">
        <v>73</v>
      </c>
      <c r="C566" s="16" t="s">
        <v>226</v>
      </c>
      <c r="D566" s="42" t="s">
        <v>46</v>
      </c>
      <c r="E566" s="76">
        <v>3</v>
      </c>
      <c r="F566" s="18"/>
      <c r="G566" s="20">
        <v>1674968</v>
      </c>
      <c r="H566" s="19">
        <v>789145</v>
      </c>
      <c r="I566" s="19">
        <v>647009</v>
      </c>
      <c r="J566" s="19">
        <v>647009</v>
      </c>
      <c r="K566" s="19">
        <v>50.386734221851185</v>
      </c>
      <c r="M566" s="18"/>
      <c r="N566" s="19">
        <v>1864205</v>
      </c>
      <c r="O566" s="19">
        <v>9074218</v>
      </c>
      <c r="P566" s="19">
        <v>8548708</v>
      </c>
      <c r="Q566" s="19">
        <v>642043</v>
      </c>
    </row>
    <row r="567" spans="1:17" ht="12" customHeight="1" thickBot="1">
      <c r="A567" s="14" t="s">
        <v>204</v>
      </c>
      <c r="B567" s="15" t="s">
        <v>73</v>
      </c>
      <c r="C567" s="16" t="s">
        <v>227</v>
      </c>
      <c r="D567" s="42" t="s">
        <v>53</v>
      </c>
      <c r="E567" s="76">
        <v>6</v>
      </c>
      <c r="F567" s="18"/>
      <c r="G567" s="19">
        <v>2542499</v>
      </c>
      <c r="H567" s="19">
        <v>-78566</v>
      </c>
      <c r="I567" s="19">
        <v>-78566</v>
      </c>
      <c r="J567" s="19">
        <v>-78566</v>
      </c>
      <c r="K567" s="19">
        <v>-6.1184375501329349</v>
      </c>
      <c r="M567" s="18"/>
      <c r="N567" s="19">
        <v>1894521</v>
      </c>
      <c r="O567" s="19">
        <v>8834654</v>
      </c>
      <c r="P567" s="19">
        <v>8732402</v>
      </c>
      <c r="Q567" s="19">
        <v>642043</v>
      </c>
    </row>
    <row r="568" spans="1:17" ht="12" customHeight="1" thickBot="1">
      <c r="A568" s="14" t="s">
        <v>204</v>
      </c>
      <c r="B568" s="15" t="s">
        <v>73</v>
      </c>
      <c r="C568" s="16" t="s">
        <v>228</v>
      </c>
      <c r="D568" s="42" t="s">
        <v>54</v>
      </c>
      <c r="E568" s="76">
        <v>9</v>
      </c>
      <c r="F568" s="18"/>
      <c r="G568" s="19">
        <v>3350230</v>
      </c>
      <c r="H568" s="19">
        <v>-598229</v>
      </c>
      <c r="I568" s="19">
        <v>-643382</v>
      </c>
      <c r="J568" s="19">
        <v>-645776</v>
      </c>
      <c r="K568" s="19">
        <v>-50.1</v>
      </c>
      <c r="M568" s="18"/>
      <c r="N568" s="19">
        <v>1894521</v>
      </c>
      <c r="O568" s="19">
        <v>8834654</v>
      </c>
      <c r="P568" s="19">
        <v>8732402</v>
      </c>
      <c r="Q568" s="19">
        <v>642043</v>
      </c>
    </row>
    <row r="569" spans="1:17" ht="12" customHeight="1" thickBot="1">
      <c r="A569" s="14" t="s">
        <v>204</v>
      </c>
      <c r="B569" s="15" t="s">
        <v>73</v>
      </c>
      <c r="C569" s="16" t="s">
        <v>229</v>
      </c>
      <c r="D569" s="42" t="s">
        <v>49</v>
      </c>
      <c r="E569" s="76">
        <v>12</v>
      </c>
      <c r="F569" s="18"/>
      <c r="G569" s="19">
        <v>4170684</v>
      </c>
      <c r="H569" s="19">
        <v>-698383</v>
      </c>
      <c r="I569" s="19">
        <v>-710009</v>
      </c>
      <c r="J569" s="19">
        <v>-598503</v>
      </c>
      <c r="K569" s="19">
        <v>-55</v>
      </c>
      <c r="M569" s="18"/>
      <c r="N569" s="19">
        <v>1720994</v>
      </c>
      <c r="O569" s="19">
        <v>8071742</v>
      </c>
      <c r="P569" s="19">
        <v>10192806</v>
      </c>
      <c r="Q569" s="19">
        <v>642043</v>
      </c>
    </row>
    <row r="570" spans="1:17" ht="12" customHeight="1" thickBot="1">
      <c r="A570" s="14" t="s">
        <v>204</v>
      </c>
      <c r="B570" s="15" t="s">
        <v>73</v>
      </c>
      <c r="C570" s="16" t="s">
        <v>230</v>
      </c>
      <c r="D570" s="41" t="s">
        <v>46</v>
      </c>
      <c r="E570" s="76">
        <v>3</v>
      </c>
      <c r="F570" s="18"/>
      <c r="G570" s="19">
        <v>878332</v>
      </c>
      <c r="H570" s="19">
        <v>-52492</v>
      </c>
      <c r="I570" s="19">
        <v>-52492</v>
      </c>
      <c r="J570" s="19">
        <v>5351</v>
      </c>
      <c r="K570" s="19">
        <v>-4.0878881944044245</v>
      </c>
      <c r="M570" s="18"/>
      <c r="N570" s="19">
        <v>1720994</v>
      </c>
      <c r="O570" s="19">
        <v>7577271</v>
      </c>
      <c r="P570" s="19">
        <v>9293394</v>
      </c>
      <c r="Q570" s="19">
        <v>642043</v>
      </c>
    </row>
    <row r="571" spans="1:17" ht="12" customHeight="1" thickBot="1">
      <c r="A571" s="14" t="s">
        <v>204</v>
      </c>
      <c r="B571" s="15" t="s">
        <v>73</v>
      </c>
      <c r="C571" s="16" t="s">
        <v>231</v>
      </c>
      <c r="D571" s="41" t="s">
        <v>47</v>
      </c>
      <c r="E571" s="77">
        <v>6</v>
      </c>
      <c r="G571" s="19">
        <v>1414393</v>
      </c>
      <c r="H571" s="19">
        <v>-828611</v>
      </c>
      <c r="I571" s="19">
        <v>-828611</v>
      </c>
      <c r="J571" s="19">
        <v>-817690</v>
      </c>
      <c r="K571" s="19">
        <v>-64.5292449259629</v>
      </c>
      <c r="M571" s="21"/>
      <c r="N571" s="19">
        <v>1633134</v>
      </c>
      <c r="O571" s="19">
        <v>7659020</v>
      </c>
      <c r="P571" s="19">
        <v>10597775</v>
      </c>
      <c r="Q571" s="19">
        <v>642043</v>
      </c>
    </row>
    <row r="572" spans="1:17" s="2" customFormat="1" ht="12" customHeight="1" thickBot="1">
      <c r="A572" s="14" t="s">
        <v>204</v>
      </c>
      <c r="B572" s="15" t="s">
        <v>73</v>
      </c>
      <c r="C572" s="16" t="s">
        <v>232</v>
      </c>
      <c r="D572" s="41" t="s">
        <v>54</v>
      </c>
      <c r="E572" s="77">
        <v>9</v>
      </c>
      <c r="F572" s="21"/>
      <c r="G572" s="19">
        <v>2036582</v>
      </c>
      <c r="H572" s="19">
        <v>-641806</v>
      </c>
      <c r="I572" s="19">
        <v>-641806</v>
      </c>
      <c r="J572" s="19">
        <v>-634537</v>
      </c>
      <c r="K572" s="19">
        <v>-49.981543292271702</v>
      </c>
      <c r="L572" s="19"/>
      <c r="M572" s="21"/>
      <c r="N572" s="19">
        <v>1610963</v>
      </c>
      <c r="O572" s="19">
        <v>7697722</v>
      </c>
      <c r="P572" s="19">
        <v>10453322</v>
      </c>
      <c r="Q572" s="19">
        <v>642043</v>
      </c>
    </row>
    <row r="573" spans="1:17" s="2" customFormat="1" ht="12" customHeight="1" thickBot="1">
      <c r="A573" s="14" t="s">
        <v>204</v>
      </c>
      <c r="B573" s="15" t="s">
        <v>13</v>
      </c>
      <c r="C573" s="16" t="s">
        <v>226</v>
      </c>
      <c r="D573" s="41" t="s">
        <v>46</v>
      </c>
      <c r="E573" s="76">
        <v>3</v>
      </c>
      <c r="F573" s="18"/>
      <c r="G573" s="19">
        <v>970900</v>
      </c>
      <c r="H573" s="19">
        <v>184996</v>
      </c>
      <c r="I573" s="19">
        <v>149955</v>
      </c>
      <c r="J573" s="19">
        <v>149955</v>
      </c>
      <c r="K573" s="19">
        <v>2.04</v>
      </c>
      <c r="L573" s="19"/>
      <c r="M573" s="18"/>
      <c r="N573" s="19">
        <v>470059</v>
      </c>
      <c r="O573" s="19">
        <v>13070151</v>
      </c>
      <c r="P573" s="19">
        <v>6330707</v>
      </c>
      <c r="Q573" s="19">
        <v>3667172</v>
      </c>
    </row>
    <row r="574" spans="1:17" ht="12" customHeight="1" thickBot="1">
      <c r="A574" s="14" t="s">
        <v>204</v>
      </c>
      <c r="B574" s="15" t="s">
        <v>13</v>
      </c>
      <c r="C574" s="16" t="s">
        <v>227</v>
      </c>
      <c r="D574" s="52" t="s">
        <v>47</v>
      </c>
      <c r="E574" s="76">
        <v>6</v>
      </c>
      <c r="F574" s="18"/>
      <c r="G574" s="19">
        <v>2353358</v>
      </c>
      <c r="H574" s="19">
        <v>431221</v>
      </c>
      <c r="I574" s="19">
        <v>396180</v>
      </c>
      <c r="J574" s="19">
        <v>396180</v>
      </c>
      <c r="K574" s="19">
        <v>5.4017100915910135</v>
      </c>
      <c r="M574" s="18"/>
      <c r="N574" s="19">
        <v>470059</v>
      </c>
      <c r="O574" s="19">
        <v>13070151</v>
      </c>
      <c r="P574" s="19">
        <v>6330707</v>
      </c>
      <c r="Q574" s="19">
        <v>3667172</v>
      </c>
    </row>
    <row r="575" spans="1:17" ht="12" customHeight="1" thickBot="1">
      <c r="A575" s="14" t="s">
        <v>204</v>
      </c>
      <c r="B575" s="15" t="s">
        <v>13</v>
      </c>
      <c r="C575" s="16" t="s">
        <v>228</v>
      </c>
      <c r="D575" s="52" t="s">
        <v>54</v>
      </c>
      <c r="E575" s="76">
        <v>9</v>
      </c>
      <c r="F575" s="18"/>
      <c r="G575" s="19">
        <v>4164826</v>
      </c>
      <c r="H575" s="19">
        <v>536322</v>
      </c>
      <c r="I575" s="19">
        <v>355954</v>
      </c>
      <c r="J575" s="19">
        <v>355954</v>
      </c>
      <c r="K575" s="19">
        <v>4.8532493158215653</v>
      </c>
      <c r="M575" s="18"/>
      <c r="N575" s="19">
        <v>463137</v>
      </c>
      <c r="O575" s="19">
        <v>13990290</v>
      </c>
      <c r="P575" s="19">
        <v>7216242</v>
      </c>
      <c r="Q575" s="19">
        <v>3667172</v>
      </c>
    </row>
    <row r="576" spans="1:17" ht="12" customHeight="1" thickBot="1">
      <c r="A576" s="14" t="s">
        <v>204</v>
      </c>
      <c r="B576" s="15" t="s">
        <v>13</v>
      </c>
      <c r="C576" s="16" t="s">
        <v>229</v>
      </c>
      <c r="D576" s="52" t="s">
        <v>49</v>
      </c>
      <c r="E576" s="76">
        <v>12</v>
      </c>
      <c r="F576" s="18"/>
      <c r="G576" s="19">
        <v>5807636</v>
      </c>
      <c r="H576" s="19">
        <v>404113</v>
      </c>
      <c r="I576" s="19">
        <v>283320</v>
      </c>
      <c r="J576" s="19">
        <v>283320</v>
      </c>
      <c r="K576" s="19">
        <v>3.8629221645453224</v>
      </c>
      <c r="M576" s="18"/>
      <c r="N576" s="19">
        <v>479301</v>
      </c>
      <c r="O576" s="19">
        <v>16133430</v>
      </c>
      <c r="P576" s="19">
        <v>9552054</v>
      </c>
      <c r="Q576" s="19">
        <v>3667172</v>
      </c>
    </row>
    <row r="577" spans="1:17" ht="12" customHeight="1" thickBot="1">
      <c r="A577" s="14" t="s">
        <v>204</v>
      </c>
      <c r="B577" s="15" t="s">
        <v>13</v>
      </c>
      <c r="C577" s="16" t="s">
        <v>230</v>
      </c>
      <c r="D577" s="52" t="s">
        <v>46</v>
      </c>
      <c r="E577" s="76">
        <v>3</v>
      </c>
      <c r="F577" s="18"/>
      <c r="G577" s="25">
        <v>1320047</v>
      </c>
      <c r="H577" s="25">
        <v>134662</v>
      </c>
      <c r="I577" s="25">
        <v>115972</v>
      </c>
      <c r="J577" s="25">
        <v>115972</v>
      </c>
      <c r="K577" s="25">
        <v>1.5812184429854941</v>
      </c>
      <c r="M577" s="18"/>
      <c r="N577" s="19">
        <v>465275</v>
      </c>
      <c r="O577" s="19">
        <v>14414591</v>
      </c>
      <c r="P577" s="19">
        <v>7717243</v>
      </c>
      <c r="Q577" s="19">
        <v>3667172</v>
      </c>
    </row>
    <row r="578" spans="1:17" ht="12" customHeight="1" thickBot="1">
      <c r="A578" s="14" t="s">
        <v>204</v>
      </c>
      <c r="B578" s="15" t="s">
        <v>13</v>
      </c>
      <c r="C578" s="16" t="s">
        <v>231</v>
      </c>
      <c r="D578" s="52" t="s">
        <v>47</v>
      </c>
      <c r="E578" s="77">
        <v>6</v>
      </c>
      <c r="G578" s="19">
        <v>2734957</v>
      </c>
      <c r="H578" s="19">
        <v>651430</v>
      </c>
      <c r="I578" s="19">
        <v>492876</v>
      </c>
      <c r="J578" s="19">
        <v>492876</v>
      </c>
      <c r="K578" s="19">
        <v>6.7201102102655668</v>
      </c>
      <c r="M578" s="21"/>
      <c r="N578" s="19">
        <v>456611</v>
      </c>
      <c r="O578" s="19">
        <v>17595849</v>
      </c>
      <c r="P578" s="19">
        <v>10271699</v>
      </c>
      <c r="Q578" s="19">
        <v>3667172</v>
      </c>
    </row>
    <row r="579" spans="1:17" ht="12" customHeight="1" thickBot="1">
      <c r="A579" s="14" t="s">
        <v>204</v>
      </c>
      <c r="B579" s="15" t="s">
        <v>13</v>
      </c>
      <c r="C579" s="16" t="s">
        <v>232</v>
      </c>
      <c r="D579" s="52" t="s">
        <v>48</v>
      </c>
      <c r="E579" s="77">
        <v>9</v>
      </c>
      <c r="G579" s="19">
        <v>4197525</v>
      </c>
      <c r="H579" s="19">
        <v>914702</v>
      </c>
      <c r="I579" s="19">
        <v>715392</v>
      </c>
      <c r="J579" s="19">
        <v>715392</v>
      </c>
      <c r="K579" s="19">
        <v>9.7540011758379475</v>
      </c>
      <c r="M579" s="21"/>
      <c r="N579" s="19">
        <v>563904</v>
      </c>
      <c r="O579" s="19">
        <v>17455590</v>
      </c>
      <c r="P579" s="19">
        <v>10127686</v>
      </c>
      <c r="Q579" s="19">
        <v>3667172</v>
      </c>
    </row>
    <row r="580" spans="1:17" ht="12" customHeight="1" thickBot="1">
      <c r="A580" s="14" t="s">
        <v>204</v>
      </c>
      <c r="B580" s="15" t="s">
        <v>13</v>
      </c>
      <c r="C580" s="16" t="s">
        <v>233</v>
      </c>
      <c r="D580" s="42" t="s">
        <v>49</v>
      </c>
      <c r="E580" s="76">
        <v>12</v>
      </c>
      <c r="F580" s="18"/>
      <c r="G580" s="19">
        <v>5658397</v>
      </c>
      <c r="H580" s="19">
        <v>1142880</v>
      </c>
      <c r="I580" s="19">
        <v>944461</v>
      </c>
      <c r="J580" s="19">
        <v>1175474</v>
      </c>
      <c r="K580" s="19">
        <v>0.16</v>
      </c>
      <c r="L580" s="19">
        <v>3</v>
      </c>
      <c r="M580" s="18"/>
      <c r="N580" s="19">
        <v>569572</v>
      </c>
      <c r="O580" s="19">
        <v>19298231</v>
      </c>
      <c r="P580" s="19">
        <v>11446289</v>
      </c>
      <c r="Q580" s="19">
        <v>3667172</v>
      </c>
    </row>
    <row r="581" spans="1:17" ht="12" customHeight="1" thickBot="1">
      <c r="A581" s="14" t="s">
        <v>204</v>
      </c>
      <c r="B581" s="15" t="s">
        <v>13</v>
      </c>
      <c r="C581" s="16" t="s">
        <v>234</v>
      </c>
      <c r="D581" s="42" t="s">
        <v>46</v>
      </c>
      <c r="E581" s="76">
        <v>3</v>
      </c>
      <c r="F581" s="18"/>
      <c r="G581" s="19">
        <v>2005267</v>
      </c>
      <c r="H581" s="19">
        <v>162935</v>
      </c>
      <c r="I581" s="19">
        <v>122267</v>
      </c>
      <c r="J581" s="19">
        <v>122267</v>
      </c>
      <c r="K581" s="19">
        <v>1.6670475232686113</v>
      </c>
      <c r="M581" s="18"/>
      <c r="N581" s="19">
        <v>552025</v>
      </c>
      <c r="O581" s="19">
        <v>18706099</v>
      </c>
      <c r="P581" s="19">
        <v>10823400</v>
      </c>
      <c r="Q581" s="19">
        <v>3667172</v>
      </c>
    </row>
    <row r="582" spans="1:17" ht="12" customHeight="1" thickBot="1">
      <c r="A582" s="22" t="s">
        <v>204</v>
      </c>
      <c r="B582" s="15" t="s">
        <v>13</v>
      </c>
      <c r="C582" s="16" t="s">
        <v>236</v>
      </c>
      <c r="D582" s="42" t="s">
        <v>47</v>
      </c>
      <c r="E582" s="78">
        <v>6</v>
      </c>
      <c r="G582" s="19">
        <v>3490329</v>
      </c>
      <c r="H582" s="19">
        <v>483502</v>
      </c>
      <c r="I582" s="19">
        <v>387456</v>
      </c>
      <c r="J582" s="19">
        <v>387456</v>
      </c>
      <c r="K582" s="19">
        <f>100*I582/(2*Q582)</f>
        <v>5.2827628483201767</v>
      </c>
      <c r="M582" s="21"/>
      <c r="N582" s="19">
        <v>707938</v>
      </c>
      <c r="O582" s="19">
        <v>17970900</v>
      </c>
      <c r="P582" s="19">
        <v>9712581</v>
      </c>
      <c r="Q582" s="19">
        <v>3667172</v>
      </c>
    </row>
    <row r="583" spans="1:17" ht="12" customHeight="1" thickBot="1">
      <c r="A583" s="14" t="s">
        <v>204</v>
      </c>
      <c r="B583" s="15" t="s">
        <v>14</v>
      </c>
      <c r="C583" s="16" t="s">
        <v>228</v>
      </c>
      <c r="D583" s="52" t="s">
        <v>54</v>
      </c>
      <c r="E583" s="76">
        <v>9</v>
      </c>
      <c r="F583" s="18"/>
      <c r="G583" s="19">
        <v>2933068</v>
      </c>
      <c r="H583" s="19">
        <v>664167</v>
      </c>
      <c r="I583" s="19">
        <v>564542</v>
      </c>
      <c r="J583" s="19">
        <v>563091</v>
      </c>
      <c r="K583" s="19">
        <v>16.420000000000002</v>
      </c>
      <c r="M583" s="18"/>
      <c r="N583" s="19">
        <v>698084</v>
      </c>
      <c r="O583" s="19">
        <v>9106790</v>
      </c>
      <c r="P583" s="19">
        <v>4373930</v>
      </c>
      <c r="Q583" s="19">
        <v>1718665</v>
      </c>
    </row>
    <row r="584" spans="1:17" ht="12" customHeight="1" thickBot="1">
      <c r="A584" s="14" t="s">
        <v>204</v>
      </c>
      <c r="B584" s="15" t="s">
        <v>14</v>
      </c>
      <c r="C584" s="16" t="s">
        <v>229</v>
      </c>
      <c r="D584" s="52" t="s">
        <v>49</v>
      </c>
      <c r="E584" s="76">
        <v>12</v>
      </c>
      <c r="F584" s="18"/>
      <c r="G584" s="19">
        <v>3922982</v>
      </c>
      <c r="H584" s="19">
        <v>328498</v>
      </c>
      <c r="I584" s="19">
        <v>280919</v>
      </c>
      <c r="J584" s="19">
        <v>276246</v>
      </c>
      <c r="K584" s="19">
        <v>8.17</v>
      </c>
      <c r="M584" s="18"/>
      <c r="N584" s="19">
        <v>681293</v>
      </c>
      <c r="O584" s="19">
        <v>8273420</v>
      </c>
      <c r="P584" s="19">
        <v>3814755</v>
      </c>
      <c r="Q584" s="19">
        <v>1718665</v>
      </c>
    </row>
    <row r="585" spans="1:17" ht="12" customHeight="1" thickBot="1">
      <c r="A585" s="14" t="s">
        <v>204</v>
      </c>
      <c r="B585" s="15" t="s">
        <v>14</v>
      </c>
      <c r="C585" s="16" t="s">
        <v>232</v>
      </c>
      <c r="D585" s="52" t="s">
        <v>48</v>
      </c>
      <c r="E585" s="76">
        <v>9</v>
      </c>
      <c r="F585" s="18"/>
      <c r="G585" s="19">
        <v>2932238</v>
      </c>
      <c r="H585" s="19">
        <v>610413</v>
      </c>
      <c r="I585" s="19">
        <v>518851</v>
      </c>
      <c r="J585" s="19">
        <v>568601</v>
      </c>
      <c r="K585" s="19">
        <v>15.09</v>
      </c>
      <c r="M585" s="18"/>
      <c r="N585" s="19">
        <v>694266</v>
      </c>
      <c r="O585" s="19">
        <v>9228889</v>
      </c>
      <c r="P585" s="19">
        <v>4201623</v>
      </c>
      <c r="Q585" s="19">
        <v>1718665</v>
      </c>
    </row>
    <row r="586" spans="1:17" ht="12" customHeight="1" thickBot="1">
      <c r="A586" s="14" t="s">
        <v>204</v>
      </c>
      <c r="B586" s="15" t="s">
        <v>14</v>
      </c>
      <c r="C586" s="16" t="s">
        <v>233</v>
      </c>
      <c r="D586" s="41" t="s">
        <v>49</v>
      </c>
      <c r="E586" s="76">
        <v>12</v>
      </c>
      <c r="F586" s="18"/>
      <c r="G586" s="19">
        <v>3958462</v>
      </c>
      <c r="H586" s="19">
        <v>658643</v>
      </c>
      <c r="I586" s="19">
        <v>561851</v>
      </c>
      <c r="J586" s="19">
        <v>581065</v>
      </c>
      <c r="K586" s="19">
        <v>16</v>
      </c>
      <c r="M586" s="18"/>
      <c r="N586" s="19">
        <v>757799</v>
      </c>
      <c r="O586" s="19">
        <v>8580876</v>
      </c>
      <c r="P586" s="19">
        <v>3541146</v>
      </c>
      <c r="Q586" s="19">
        <v>1718665</v>
      </c>
    </row>
    <row r="587" spans="1:17" ht="12" customHeight="1" thickBot="1">
      <c r="A587" s="14" t="s">
        <v>204</v>
      </c>
      <c r="B587" s="15" t="s">
        <v>14</v>
      </c>
      <c r="C587" s="16" t="s">
        <v>234</v>
      </c>
      <c r="D587" s="42" t="s">
        <v>46</v>
      </c>
      <c r="E587" s="76">
        <v>3</v>
      </c>
      <c r="F587" s="18"/>
      <c r="G587" s="19">
        <v>1067544</v>
      </c>
      <c r="H587" s="19">
        <v>161983</v>
      </c>
      <c r="I587" s="19">
        <v>137686</v>
      </c>
      <c r="J587" s="19">
        <v>141794</v>
      </c>
      <c r="K587" s="19">
        <v>3.2</v>
      </c>
      <c r="M587" s="18"/>
      <c r="N587" s="19">
        <v>752237</v>
      </c>
      <c r="O587" s="19">
        <v>10305299</v>
      </c>
      <c r="P587" s="19">
        <v>4580236</v>
      </c>
      <c r="Q587" s="19">
        <v>2148165</v>
      </c>
    </row>
    <row r="588" spans="1:17" ht="12" customHeight="1" thickBot="1">
      <c r="A588" s="22" t="s">
        <v>204</v>
      </c>
      <c r="B588" s="15" t="s">
        <v>14</v>
      </c>
      <c r="C588" s="16" t="s">
        <v>236</v>
      </c>
      <c r="D588" s="42" t="s">
        <v>47</v>
      </c>
      <c r="E588" s="78">
        <v>6</v>
      </c>
      <c r="G588" s="19">
        <v>2158335</v>
      </c>
      <c r="H588" s="19">
        <v>374999</v>
      </c>
      <c r="I588" s="19">
        <v>318749</v>
      </c>
      <c r="J588" s="19">
        <v>477577</v>
      </c>
      <c r="K588" s="19">
        <v>7.42</v>
      </c>
      <c r="M588" s="21"/>
      <c r="N588" s="19">
        <v>744134</v>
      </c>
      <c r="O588" s="19">
        <v>10631874</v>
      </c>
      <c r="P588" s="19">
        <v>4571028</v>
      </c>
      <c r="Q588" s="19">
        <v>2148165</v>
      </c>
    </row>
    <row r="589" spans="1:17" ht="12" customHeight="1" thickBot="1">
      <c r="A589" s="14" t="s">
        <v>204</v>
      </c>
      <c r="B589" s="15" t="s">
        <v>16</v>
      </c>
      <c r="C589" s="16" t="s">
        <v>226</v>
      </c>
      <c r="D589" s="52" t="s">
        <v>46</v>
      </c>
      <c r="E589" s="76">
        <v>3</v>
      </c>
      <c r="F589" s="18"/>
      <c r="G589" s="19">
        <v>1292063</v>
      </c>
      <c r="H589" s="19">
        <v>839044</v>
      </c>
      <c r="I589" s="19">
        <v>671235</v>
      </c>
      <c r="J589" s="19">
        <v>671235</v>
      </c>
      <c r="K589" s="19">
        <v>0.08</v>
      </c>
      <c r="M589" s="18"/>
      <c r="N589" s="19">
        <v>1071562</v>
      </c>
      <c r="O589" s="19">
        <v>19099481</v>
      </c>
      <c r="P589" s="19">
        <v>2804477</v>
      </c>
      <c r="Q589" s="19">
        <v>3999396</v>
      </c>
    </row>
    <row r="590" spans="1:17" ht="12" customHeight="1" thickBot="1">
      <c r="A590" s="14" t="s">
        <v>204</v>
      </c>
      <c r="B590" s="15" t="s">
        <v>16</v>
      </c>
      <c r="C590" s="16" t="s">
        <v>227</v>
      </c>
      <c r="D590" s="52" t="s">
        <v>47</v>
      </c>
      <c r="E590" s="76">
        <v>6</v>
      </c>
      <c r="F590" s="18"/>
      <c r="G590" s="19">
        <v>1885386</v>
      </c>
      <c r="H590" s="19">
        <v>606378</v>
      </c>
      <c r="I590" s="19">
        <v>485102</v>
      </c>
      <c r="J590" s="19">
        <v>485102</v>
      </c>
      <c r="K590" s="19">
        <v>0.06</v>
      </c>
      <c r="M590" s="18"/>
      <c r="N590" s="19">
        <v>1067833</v>
      </c>
      <c r="O590" s="19">
        <v>20294104</v>
      </c>
      <c r="P590" s="19">
        <v>4221313</v>
      </c>
      <c r="Q590" s="19">
        <v>3999396</v>
      </c>
    </row>
    <row r="591" spans="1:17" ht="12" customHeight="1" thickBot="1">
      <c r="A591" s="14" t="s">
        <v>204</v>
      </c>
      <c r="B591" s="15" t="s">
        <v>16</v>
      </c>
      <c r="C591" s="16" t="s">
        <v>228</v>
      </c>
      <c r="D591" s="52" t="s">
        <v>54</v>
      </c>
      <c r="E591" s="76">
        <v>9</v>
      </c>
      <c r="F591" s="18"/>
      <c r="G591" s="19">
        <v>2686889</v>
      </c>
      <c r="H591" s="19">
        <v>814727</v>
      </c>
      <c r="I591" s="19">
        <v>651781</v>
      </c>
      <c r="J591" s="19">
        <v>651781</v>
      </c>
      <c r="K591" s="19">
        <v>0.08</v>
      </c>
      <c r="M591" s="18"/>
      <c r="N591" s="19">
        <v>1058139</v>
      </c>
      <c r="O591" s="19">
        <v>19921815</v>
      </c>
      <c r="P591" s="19">
        <v>3682345</v>
      </c>
      <c r="Q591" s="19">
        <v>3999396</v>
      </c>
    </row>
    <row r="592" spans="1:17" ht="12" customHeight="1" thickBot="1">
      <c r="A592" s="14" t="s">
        <v>204</v>
      </c>
      <c r="B592" s="15" t="s">
        <v>16</v>
      </c>
      <c r="C592" s="16" t="s">
        <v>229</v>
      </c>
      <c r="D592" s="52" t="s">
        <v>49</v>
      </c>
      <c r="E592" s="76">
        <v>12</v>
      </c>
      <c r="F592" s="18"/>
      <c r="G592" s="19">
        <v>3681250</v>
      </c>
      <c r="H592" s="19">
        <v>929109</v>
      </c>
      <c r="I592" s="19">
        <v>512247</v>
      </c>
      <c r="J592" s="19">
        <v>721705</v>
      </c>
      <c r="K592" s="20">
        <v>6.4</v>
      </c>
      <c r="L592" s="20"/>
      <c r="M592" s="18"/>
      <c r="N592" s="19">
        <v>1195422</v>
      </c>
      <c r="O592" s="19">
        <v>19492236</v>
      </c>
      <c r="P592" s="19">
        <v>3182842</v>
      </c>
      <c r="Q592" s="19">
        <v>3999396</v>
      </c>
    </row>
    <row r="593" spans="1:17" ht="12" customHeight="1" thickBot="1">
      <c r="A593" s="14" t="s">
        <v>204</v>
      </c>
      <c r="B593" s="15" t="s">
        <v>16</v>
      </c>
      <c r="C593" s="16" t="s">
        <v>230</v>
      </c>
      <c r="D593" s="52" t="s">
        <v>46</v>
      </c>
      <c r="E593" s="76">
        <v>3</v>
      </c>
      <c r="F593" s="18"/>
      <c r="G593" s="25">
        <v>1489954</v>
      </c>
      <c r="H593" s="25">
        <v>665682</v>
      </c>
      <c r="I593" s="25">
        <v>532546</v>
      </c>
      <c r="J593" s="25">
        <v>532546</v>
      </c>
      <c r="K593" s="25">
        <v>7.0000000000000007E-2</v>
      </c>
      <c r="M593" s="18"/>
      <c r="N593" s="19">
        <v>1013632</v>
      </c>
      <c r="O593" s="19">
        <v>20614653</v>
      </c>
      <c r="P593" s="19">
        <v>3712209</v>
      </c>
      <c r="Q593" s="19">
        <v>3999396</v>
      </c>
    </row>
    <row r="594" spans="1:17" ht="12" customHeight="1" thickBot="1">
      <c r="A594" s="14" t="s">
        <v>204</v>
      </c>
      <c r="B594" s="15" t="s">
        <v>16</v>
      </c>
      <c r="C594" s="16" t="s">
        <v>231</v>
      </c>
      <c r="D594" s="52" t="s">
        <v>47</v>
      </c>
      <c r="E594" s="77">
        <v>6</v>
      </c>
      <c r="G594" s="19">
        <v>2177462</v>
      </c>
      <c r="H594" s="19">
        <v>939779</v>
      </c>
      <c r="I594" s="19">
        <v>751823</v>
      </c>
      <c r="J594" s="19">
        <v>751823</v>
      </c>
      <c r="K594" s="19">
        <v>0.09</v>
      </c>
      <c r="M594" s="21"/>
      <c r="N594" s="19">
        <v>1076195</v>
      </c>
      <c r="O594" s="19">
        <v>21872259</v>
      </c>
      <c r="P594" s="19">
        <v>4975377</v>
      </c>
      <c r="Q594" s="19">
        <v>3999396</v>
      </c>
    </row>
    <row r="595" spans="1:17" ht="12" customHeight="1" thickBot="1">
      <c r="A595" s="14" t="s">
        <v>204</v>
      </c>
      <c r="B595" s="15" t="s">
        <v>16</v>
      </c>
      <c r="C595" s="16" t="s">
        <v>232</v>
      </c>
      <c r="D595" s="52" t="s">
        <v>48</v>
      </c>
      <c r="E595" s="77">
        <v>9</v>
      </c>
      <c r="G595" s="19">
        <v>3242005</v>
      </c>
      <c r="H595" s="19">
        <v>770123</v>
      </c>
      <c r="I595" s="19">
        <v>616098</v>
      </c>
      <c r="J595" s="19">
        <v>616098</v>
      </c>
      <c r="K595" s="19">
        <v>0.08</v>
      </c>
      <c r="M595" s="21"/>
      <c r="N595" s="19">
        <v>1219026</v>
      </c>
      <c r="O595" s="19">
        <v>21264782</v>
      </c>
      <c r="P595" s="19">
        <v>4339289</v>
      </c>
      <c r="Q595" s="19">
        <v>3999396</v>
      </c>
    </row>
    <row r="596" spans="1:17" ht="12" customHeight="1" thickBot="1">
      <c r="A596" s="22" t="s">
        <v>204</v>
      </c>
      <c r="B596" s="13" t="s">
        <v>16</v>
      </c>
      <c r="C596" s="16" t="s">
        <v>233</v>
      </c>
      <c r="D596" s="42" t="s">
        <v>49</v>
      </c>
      <c r="E596" s="78">
        <v>12</v>
      </c>
      <c r="G596" s="19">
        <v>3960410</v>
      </c>
      <c r="H596" s="19">
        <v>942682</v>
      </c>
      <c r="I596" s="19">
        <v>544564</v>
      </c>
      <c r="J596" s="19">
        <v>223295</v>
      </c>
      <c r="K596" s="19">
        <v>6.8</v>
      </c>
      <c r="M596" s="21"/>
      <c r="N596" s="19">
        <v>1111339</v>
      </c>
      <c r="O596" s="19">
        <v>20332447</v>
      </c>
      <c r="P596" s="19">
        <v>3799155</v>
      </c>
      <c r="Q596" s="19">
        <v>3999999</v>
      </c>
    </row>
    <row r="597" spans="1:17" ht="12" customHeight="1" thickBot="1">
      <c r="A597" s="22" t="s">
        <v>204</v>
      </c>
      <c r="B597" s="13" t="s">
        <v>16</v>
      </c>
      <c r="C597" s="16" t="s">
        <v>234</v>
      </c>
      <c r="D597" s="42" t="s">
        <v>46</v>
      </c>
      <c r="E597" s="78">
        <v>3</v>
      </c>
      <c r="G597" s="19">
        <v>1413531</v>
      </c>
      <c r="H597" s="19">
        <v>1778392</v>
      </c>
      <c r="I597" s="19">
        <v>1422714</v>
      </c>
      <c r="J597" s="19">
        <v>1422714</v>
      </c>
      <c r="K597" s="19">
        <v>0.18</v>
      </c>
      <c r="M597" s="21"/>
      <c r="N597" s="19">
        <v>1371329</v>
      </c>
      <c r="O597" s="19">
        <v>23138854</v>
      </c>
      <c r="P597" s="19">
        <v>4135037</v>
      </c>
      <c r="Q597" s="19">
        <v>3999999</v>
      </c>
    </row>
    <row r="598" spans="1:17" ht="12" customHeight="1" thickBot="1">
      <c r="A598" s="22" t="s">
        <v>204</v>
      </c>
      <c r="B598" s="13" t="s">
        <v>16</v>
      </c>
      <c r="C598" s="16" t="s">
        <v>236</v>
      </c>
      <c r="D598" s="42" t="s">
        <v>47</v>
      </c>
      <c r="E598" s="78">
        <v>6</v>
      </c>
      <c r="G598" s="19">
        <v>2260967</v>
      </c>
      <c r="H598" s="19">
        <v>3142593</v>
      </c>
      <c r="I598" s="19">
        <v>2514075</v>
      </c>
      <c r="J598" s="19">
        <v>2514075</v>
      </c>
      <c r="K598" s="19">
        <v>0.31</v>
      </c>
      <c r="M598" s="21"/>
      <c r="N598" s="19">
        <v>1304172</v>
      </c>
      <c r="O598" s="19">
        <v>23993512</v>
      </c>
      <c r="P598" s="19">
        <v>4946150</v>
      </c>
      <c r="Q598" s="19">
        <v>3999999</v>
      </c>
    </row>
    <row r="599" spans="1:17" ht="12" customHeight="1" thickBot="1">
      <c r="A599" s="14" t="s">
        <v>204</v>
      </c>
      <c r="B599" s="13" t="s">
        <v>217</v>
      </c>
      <c r="C599" s="16" t="s">
        <v>226</v>
      </c>
      <c r="D599" s="52" t="s">
        <v>46</v>
      </c>
      <c r="E599" s="76">
        <v>3</v>
      </c>
      <c r="F599" s="18"/>
      <c r="G599" s="19">
        <v>2433539.051</v>
      </c>
      <c r="H599" s="19">
        <v>577698.20400000003</v>
      </c>
      <c r="I599" s="19">
        <v>392529.80800000002</v>
      </c>
      <c r="K599" s="19">
        <v>4.9066226000000004</v>
      </c>
      <c r="M599" s="18"/>
      <c r="N599" s="19">
        <v>850522</v>
      </c>
      <c r="O599" s="19">
        <v>46094942</v>
      </c>
      <c r="P599" s="19">
        <v>38449772</v>
      </c>
      <c r="Q599" s="19">
        <v>4000000</v>
      </c>
    </row>
    <row r="600" spans="1:17" ht="12" customHeight="1" thickBot="1">
      <c r="A600" s="14" t="s">
        <v>204</v>
      </c>
      <c r="B600" s="13" t="s">
        <v>217</v>
      </c>
      <c r="C600" s="16" t="s">
        <v>227</v>
      </c>
      <c r="D600" s="52" t="s">
        <v>47</v>
      </c>
      <c r="E600" s="76">
        <v>6</v>
      </c>
      <c r="F600" s="18"/>
      <c r="G600" s="19">
        <v>8440034</v>
      </c>
      <c r="H600" s="19">
        <v>2747877</v>
      </c>
      <c r="I600" s="19">
        <v>2661636</v>
      </c>
      <c r="J600" s="19">
        <v>2661636</v>
      </c>
      <c r="K600" s="19">
        <v>33</v>
      </c>
      <c r="M600" s="18"/>
      <c r="N600" s="19">
        <v>5546482</v>
      </c>
      <c r="O600" s="19">
        <v>43900808</v>
      </c>
      <c r="P600" s="19">
        <v>36601712</v>
      </c>
      <c r="Q600" s="19">
        <v>4000000</v>
      </c>
    </row>
    <row r="601" spans="1:17" ht="12" customHeight="1" thickBot="1">
      <c r="A601" s="14" t="s">
        <v>204</v>
      </c>
      <c r="B601" s="13" t="s">
        <v>217</v>
      </c>
      <c r="C601" s="16" t="s">
        <v>228</v>
      </c>
      <c r="D601" s="52" t="s">
        <v>54</v>
      </c>
      <c r="E601" s="76">
        <v>9</v>
      </c>
      <c r="F601" s="18"/>
      <c r="G601" s="19">
        <v>10788311</v>
      </c>
      <c r="H601" s="19">
        <v>1006347</v>
      </c>
      <c r="I601" s="19">
        <v>742410</v>
      </c>
      <c r="K601" s="19">
        <v>9</v>
      </c>
      <c r="M601" s="18"/>
      <c r="N601" s="19">
        <v>3969260</v>
      </c>
      <c r="O601" s="19">
        <v>46115437</v>
      </c>
      <c r="P601" s="19">
        <v>38225212</v>
      </c>
      <c r="Q601" s="19">
        <v>4000000</v>
      </c>
    </row>
    <row r="602" spans="1:17" ht="12" customHeight="1" thickBot="1">
      <c r="A602" s="14" t="s">
        <v>204</v>
      </c>
      <c r="B602" s="13" t="s">
        <v>217</v>
      </c>
      <c r="C602" s="16" t="s">
        <v>229</v>
      </c>
      <c r="D602" s="52" t="s">
        <v>49</v>
      </c>
      <c r="E602" s="76">
        <v>12</v>
      </c>
      <c r="F602" s="18"/>
      <c r="G602" s="19">
        <v>13801208</v>
      </c>
      <c r="H602" s="19">
        <v>1195272</v>
      </c>
      <c r="I602" s="19">
        <v>812048</v>
      </c>
      <c r="J602" s="19">
        <v>872180</v>
      </c>
      <c r="K602" s="20">
        <v>11</v>
      </c>
      <c r="L602" s="20"/>
      <c r="M602" s="18"/>
      <c r="N602" s="19">
        <v>3850522</v>
      </c>
      <c r="O602" s="19">
        <v>46094942</v>
      </c>
      <c r="P602" s="19">
        <v>43658471</v>
      </c>
      <c r="Q602" s="19">
        <v>4000000</v>
      </c>
    </row>
    <row r="603" spans="1:17" ht="12" customHeight="1" thickBot="1">
      <c r="A603" s="14" t="s">
        <v>204</v>
      </c>
      <c r="B603" s="13" t="s">
        <v>217</v>
      </c>
      <c r="C603" s="16" t="s">
        <v>230</v>
      </c>
      <c r="D603" s="52" t="s">
        <v>46</v>
      </c>
      <c r="E603" s="76">
        <v>3</v>
      </c>
      <c r="F603" s="18"/>
      <c r="G603" s="25">
        <v>3486926</v>
      </c>
      <c r="H603" s="25">
        <v>408406</v>
      </c>
      <c r="I603" s="25">
        <v>317283</v>
      </c>
      <c r="J603" s="25"/>
      <c r="K603" s="25">
        <v>4</v>
      </c>
      <c r="M603" s="18"/>
      <c r="N603" s="19">
        <v>3724375.9219999998</v>
      </c>
      <c r="O603" s="19">
        <v>44375330.892999999</v>
      </c>
      <c r="P603" s="19">
        <v>36389119.339000002</v>
      </c>
      <c r="Q603" s="19">
        <v>4000000</v>
      </c>
    </row>
    <row r="604" spans="1:17" ht="12" customHeight="1" thickBot="1">
      <c r="A604" s="14" t="s">
        <v>204</v>
      </c>
      <c r="B604" s="13" t="s">
        <v>217</v>
      </c>
      <c r="C604" s="16" t="s">
        <v>231</v>
      </c>
      <c r="D604" s="52" t="s">
        <v>47</v>
      </c>
      <c r="E604" s="77">
        <v>6</v>
      </c>
      <c r="G604" s="19">
        <v>6451482</v>
      </c>
      <c r="H604" s="19">
        <v>493865</v>
      </c>
      <c r="I604" s="19">
        <v>387630</v>
      </c>
      <c r="K604" s="19">
        <v>5</v>
      </c>
      <c r="M604" s="21"/>
      <c r="N604" s="19">
        <v>4188772</v>
      </c>
      <c r="O604" s="19">
        <v>47984075</v>
      </c>
      <c r="P604" s="19">
        <v>39816910</v>
      </c>
      <c r="Q604" s="19">
        <v>4000000</v>
      </c>
    </row>
    <row r="605" spans="1:17" ht="12" customHeight="1" thickBot="1">
      <c r="A605" s="14" t="s">
        <v>204</v>
      </c>
      <c r="B605" s="13" t="s">
        <v>217</v>
      </c>
      <c r="C605" s="16" t="s">
        <v>232</v>
      </c>
      <c r="D605" s="52" t="s">
        <v>48</v>
      </c>
      <c r="E605" s="77">
        <v>9</v>
      </c>
      <c r="G605" s="19">
        <v>8871807</v>
      </c>
      <c r="H605" s="19">
        <v>-310656</v>
      </c>
      <c r="I605" s="19">
        <v>-465792</v>
      </c>
      <c r="K605" s="19">
        <v>-6</v>
      </c>
      <c r="M605" s="21"/>
      <c r="N605" s="19">
        <v>4059102</v>
      </c>
      <c r="O605" s="19">
        <v>50893361</v>
      </c>
      <c r="P605" s="19">
        <v>43658471</v>
      </c>
      <c r="Q605" s="19">
        <v>4000000</v>
      </c>
    </row>
    <row r="606" spans="1:17" ht="12" customHeight="1" thickBot="1">
      <c r="A606" s="22" t="s">
        <v>204</v>
      </c>
      <c r="B606" s="13" t="s">
        <v>217</v>
      </c>
      <c r="C606" s="16" t="s">
        <v>233</v>
      </c>
      <c r="D606" s="42" t="s">
        <v>49</v>
      </c>
      <c r="E606" s="78">
        <v>12</v>
      </c>
      <c r="G606" s="19">
        <v>11982537</v>
      </c>
      <c r="H606" s="19">
        <v>-1068666</v>
      </c>
      <c r="I606" s="19">
        <v>-1346286</v>
      </c>
      <c r="J606" s="19">
        <v>-624275</v>
      </c>
      <c r="K606" s="19">
        <v>-17</v>
      </c>
      <c r="M606" s="21"/>
      <c r="N606" s="19">
        <v>4084297</v>
      </c>
      <c r="O606" s="19">
        <v>51465813</v>
      </c>
      <c r="P606" s="19">
        <v>44453045</v>
      </c>
      <c r="Q606" s="19">
        <v>4000000</v>
      </c>
    </row>
    <row r="607" spans="1:17" ht="12" customHeight="1" thickBot="1">
      <c r="A607" s="22" t="s">
        <v>204</v>
      </c>
      <c r="B607" s="13" t="s">
        <v>217</v>
      </c>
      <c r="C607" s="16" t="s">
        <v>234</v>
      </c>
      <c r="D607" s="42" t="s">
        <v>46</v>
      </c>
      <c r="E607" s="78">
        <v>3</v>
      </c>
      <c r="G607" s="19">
        <v>4089532</v>
      </c>
      <c r="H607" s="19">
        <v>875504</v>
      </c>
      <c r="I607" s="19">
        <v>659964</v>
      </c>
      <c r="J607" s="19">
        <v>687323</v>
      </c>
      <c r="K607" s="19">
        <v>8</v>
      </c>
      <c r="M607" s="21"/>
      <c r="N607" s="19">
        <v>3910086</v>
      </c>
      <c r="O607" s="19">
        <v>52196141</v>
      </c>
      <c r="P607" s="19">
        <v>44496055</v>
      </c>
      <c r="Q607" s="19">
        <v>4000000</v>
      </c>
    </row>
    <row r="608" spans="1:17" ht="12" customHeight="1" thickBot="1">
      <c r="A608" s="22" t="s">
        <v>204</v>
      </c>
      <c r="B608" s="13" t="s">
        <v>217</v>
      </c>
      <c r="C608" s="16" t="s">
        <v>236</v>
      </c>
      <c r="D608" s="42" t="s">
        <v>47</v>
      </c>
      <c r="E608" s="78">
        <v>6</v>
      </c>
      <c r="G608" s="19">
        <v>7619948</v>
      </c>
      <c r="H608" s="19">
        <v>1092363</v>
      </c>
      <c r="I608" s="19">
        <v>776515</v>
      </c>
      <c r="J608" s="19">
        <v>846478</v>
      </c>
      <c r="K608" s="19">
        <v>10</v>
      </c>
      <c r="M608" s="21"/>
      <c r="N608" s="19">
        <v>3841688</v>
      </c>
      <c r="O608" s="19">
        <v>54256922</v>
      </c>
      <c r="P608" s="19">
        <v>46382813</v>
      </c>
      <c r="Q608" s="19">
        <v>4000000</v>
      </c>
    </row>
    <row r="609" spans="1:17" ht="12" customHeight="1" thickBot="1">
      <c r="A609" s="14" t="s">
        <v>204</v>
      </c>
      <c r="B609" s="15" t="s">
        <v>179</v>
      </c>
      <c r="C609" s="16" t="s">
        <v>233</v>
      </c>
      <c r="D609" s="41" t="s">
        <v>49</v>
      </c>
      <c r="E609" s="76">
        <v>12</v>
      </c>
      <c r="F609" s="18"/>
      <c r="G609" s="19">
        <v>10628183</v>
      </c>
      <c r="H609" s="19">
        <v>2145772</v>
      </c>
      <c r="I609" s="19">
        <v>1817797</v>
      </c>
      <c r="J609" s="19">
        <v>1510644</v>
      </c>
      <c r="K609" s="19">
        <v>34</v>
      </c>
      <c r="M609" s="18"/>
      <c r="N609" s="19">
        <v>2819986</v>
      </c>
      <c r="O609" s="19">
        <v>14492410</v>
      </c>
      <c r="P609" s="19">
        <v>7091263</v>
      </c>
      <c r="Q609" s="19">
        <v>2640251</v>
      </c>
    </row>
    <row r="610" spans="1:17" ht="12" customHeight="1" thickBot="1">
      <c r="A610" s="14" t="s">
        <v>204</v>
      </c>
      <c r="B610" s="15" t="s">
        <v>179</v>
      </c>
      <c r="C610" s="16" t="s">
        <v>234</v>
      </c>
      <c r="D610" s="42" t="s">
        <v>46</v>
      </c>
      <c r="E610" s="76">
        <v>3</v>
      </c>
      <c r="F610" s="18"/>
      <c r="G610" s="19">
        <v>2628854</v>
      </c>
      <c r="H610" s="19">
        <v>715456</v>
      </c>
      <c r="I610" s="19">
        <v>604560</v>
      </c>
      <c r="J610" s="19">
        <v>604560</v>
      </c>
      <c r="K610" s="19">
        <v>11.448911486067045</v>
      </c>
      <c r="M610" s="18"/>
      <c r="N610" s="19">
        <v>2871027</v>
      </c>
      <c r="O610" s="19">
        <v>16893494</v>
      </c>
      <c r="P610" s="19">
        <v>8856967</v>
      </c>
      <c r="Q610" s="19">
        <v>2640251</v>
      </c>
    </row>
    <row r="611" spans="1:17" ht="12" customHeight="1" thickBot="1">
      <c r="A611" s="22" t="s">
        <v>204</v>
      </c>
      <c r="B611" s="13" t="s">
        <v>179</v>
      </c>
      <c r="C611" s="16" t="s">
        <v>236</v>
      </c>
      <c r="D611" s="42" t="s">
        <v>47</v>
      </c>
      <c r="E611" s="78">
        <v>6</v>
      </c>
      <c r="G611" s="19">
        <v>6519540</v>
      </c>
      <c r="H611" s="19">
        <v>1477832</v>
      </c>
      <c r="I611" s="19">
        <v>1248768</v>
      </c>
      <c r="K611" s="19">
        <f>100*I611/(2*Q611)</f>
        <v>23.648660676579613</v>
      </c>
      <c r="M611" s="21"/>
      <c r="N611" s="19">
        <v>3019777</v>
      </c>
      <c r="O611" s="19">
        <v>17110289</v>
      </c>
      <c r="P611" s="19">
        <v>8429554</v>
      </c>
      <c r="Q611" s="19">
        <v>2640251</v>
      </c>
    </row>
    <row r="612" spans="1:17" ht="12" customHeight="1" thickBot="1">
      <c r="A612" s="14" t="s">
        <v>204</v>
      </c>
      <c r="B612" s="15" t="s">
        <v>25</v>
      </c>
      <c r="C612" s="16" t="s">
        <v>226</v>
      </c>
      <c r="D612" s="52" t="s">
        <v>46</v>
      </c>
      <c r="E612" s="76">
        <v>3</v>
      </c>
      <c r="F612" s="18"/>
      <c r="G612" s="19">
        <v>2377332</v>
      </c>
      <c r="H612" s="19">
        <v>1653869</v>
      </c>
      <c r="I612" s="19">
        <v>1397520</v>
      </c>
      <c r="J612" s="19">
        <v>1397520</v>
      </c>
      <c r="K612" s="19">
        <v>26.465665574977532</v>
      </c>
      <c r="M612" s="18"/>
      <c r="N612" s="19">
        <v>2379843</v>
      </c>
      <c r="O612" s="19">
        <v>12296627</v>
      </c>
      <c r="P612" s="19">
        <v>4998396</v>
      </c>
      <c r="Q612" s="19">
        <v>2640251</v>
      </c>
    </row>
    <row r="613" spans="1:17" ht="12" customHeight="1" thickBot="1">
      <c r="A613" s="14" t="s">
        <v>204</v>
      </c>
      <c r="B613" s="15" t="s">
        <v>25</v>
      </c>
      <c r="C613" s="16" t="s">
        <v>227</v>
      </c>
      <c r="D613" s="52" t="s">
        <v>47</v>
      </c>
      <c r="E613" s="76">
        <v>6</v>
      </c>
      <c r="F613" s="18"/>
      <c r="G613" s="19">
        <v>4797205</v>
      </c>
      <c r="H613" s="19">
        <v>1872755</v>
      </c>
      <c r="I613" s="19">
        <v>1582478</v>
      </c>
      <c r="J613" s="19">
        <v>1582478</v>
      </c>
      <c r="K613" s="19">
        <v>29.968324981223375</v>
      </c>
      <c r="M613" s="18"/>
      <c r="N613" s="19">
        <v>2607007</v>
      </c>
      <c r="O613" s="19">
        <v>13018658</v>
      </c>
      <c r="P613" s="19">
        <v>5535468</v>
      </c>
      <c r="Q613" s="19">
        <v>2640251</v>
      </c>
    </row>
    <row r="614" spans="1:17" ht="12" customHeight="1" thickBot="1">
      <c r="A614" s="14" t="s">
        <v>204</v>
      </c>
      <c r="B614" s="15" t="s">
        <v>25</v>
      </c>
      <c r="C614" s="16" t="s">
        <v>228</v>
      </c>
      <c r="D614" s="52" t="s">
        <v>54</v>
      </c>
      <c r="E614" s="76">
        <v>9</v>
      </c>
      <c r="F614" s="18"/>
      <c r="G614" s="19">
        <v>7433908</v>
      </c>
      <c r="H614" s="19">
        <v>2493091</v>
      </c>
      <c r="I614" s="19">
        <v>2106663</v>
      </c>
      <c r="J614" s="19">
        <v>2106663</v>
      </c>
      <c r="K614" s="19">
        <v>39.895127395084785</v>
      </c>
      <c r="M614" s="18"/>
      <c r="N614" s="19">
        <v>2690714</v>
      </c>
      <c r="O614" s="19">
        <v>12894620</v>
      </c>
      <c r="P614" s="19">
        <v>5204075</v>
      </c>
      <c r="Q614" s="19">
        <v>2640251</v>
      </c>
    </row>
    <row r="615" spans="1:17" ht="12" customHeight="1" thickBot="1">
      <c r="A615" s="14" t="s">
        <v>204</v>
      </c>
      <c r="B615" s="15" t="s">
        <v>25</v>
      </c>
      <c r="C615" s="16" t="s">
        <v>229</v>
      </c>
      <c r="D615" s="52" t="s">
        <v>49</v>
      </c>
      <c r="E615" s="76">
        <v>12</v>
      </c>
      <c r="F615" s="18"/>
      <c r="G615" s="20">
        <v>10700505</v>
      </c>
      <c r="H615" s="20">
        <v>598838</v>
      </c>
      <c r="I615" s="20">
        <v>713702</v>
      </c>
      <c r="J615" s="20"/>
      <c r="K615" s="20">
        <v>14</v>
      </c>
      <c r="L615" s="20"/>
      <c r="M615" s="18"/>
      <c r="N615" s="19">
        <v>2637455</v>
      </c>
      <c r="O615" s="19">
        <v>12087666</v>
      </c>
      <c r="P615" s="19">
        <v>5880332</v>
      </c>
      <c r="Q615" s="19">
        <v>2640251</v>
      </c>
    </row>
    <row r="616" spans="1:17" ht="12" customHeight="1" thickBot="1">
      <c r="A616" s="14" t="s">
        <v>204</v>
      </c>
      <c r="B616" s="15" t="s">
        <v>25</v>
      </c>
      <c r="C616" s="16" t="s">
        <v>230</v>
      </c>
      <c r="D616" s="52" t="s">
        <v>46</v>
      </c>
      <c r="E616" s="76">
        <v>3</v>
      </c>
      <c r="F616" s="18"/>
      <c r="G616" s="25">
        <v>2611424</v>
      </c>
      <c r="H616" s="25">
        <v>2711958</v>
      </c>
      <c r="I616" s="25">
        <v>2291605</v>
      </c>
      <c r="J616" s="25">
        <v>2291605</v>
      </c>
      <c r="K616" s="25">
        <v>43.397483799835697</v>
      </c>
      <c r="M616" s="18"/>
      <c r="N616" s="19">
        <v>2855447</v>
      </c>
      <c r="O616" s="19">
        <v>13998354</v>
      </c>
      <c r="P616" s="19">
        <v>5499413</v>
      </c>
      <c r="Q616" s="19">
        <v>2640251</v>
      </c>
    </row>
    <row r="617" spans="1:17" ht="12" customHeight="1" thickBot="1">
      <c r="A617" s="14" t="s">
        <v>204</v>
      </c>
      <c r="B617" s="15" t="s">
        <v>25</v>
      </c>
      <c r="C617" s="16" t="s">
        <v>231</v>
      </c>
      <c r="D617" s="52" t="s">
        <v>47</v>
      </c>
      <c r="E617" s="77">
        <v>6</v>
      </c>
      <c r="G617" s="19">
        <v>4906947</v>
      </c>
      <c r="H617" s="19">
        <v>1328593</v>
      </c>
      <c r="I617" s="19">
        <v>1122661</v>
      </c>
      <c r="J617" s="19">
        <v>1122661</v>
      </c>
      <c r="K617" s="19">
        <v>21.260497581479942</v>
      </c>
      <c r="M617" s="21"/>
      <c r="N617" s="19">
        <v>2882874</v>
      </c>
      <c r="O617" s="19">
        <v>13124670</v>
      </c>
      <c r="P617" s="19">
        <v>6111500</v>
      </c>
      <c r="Q617" s="19">
        <v>2640251</v>
      </c>
    </row>
    <row r="618" spans="1:17" ht="12" customHeight="1" thickBot="1">
      <c r="A618" s="14" t="s">
        <v>204</v>
      </c>
      <c r="B618" s="15" t="s">
        <v>25</v>
      </c>
      <c r="C618" s="16" t="s">
        <v>232</v>
      </c>
      <c r="D618" s="52" t="s">
        <v>48</v>
      </c>
      <c r="E618" s="77">
        <v>9</v>
      </c>
      <c r="G618" s="19">
        <v>7963166</v>
      </c>
      <c r="H618" s="19">
        <v>1478473</v>
      </c>
      <c r="I618" s="19">
        <v>1249310</v>
      </c>
      <c r="J618" s="19">
        <v>1249310</v>
      </c>
      <c r="K618" s="19">
        <v>23.65892485222049</v>
      </c>
      <c r="M618" s="21"/>
      <c r="N618" s="19">
        <v>2887328</v>
      </c>
      <c r="O618" s="19">
        <v>13705201</v>
      </c>
      <c r="P618" s="19">
        <v>6565381</v>
      </c>
      <c r="Q618" s="19">
        <v>2640251</v>
      </c>
    </row>
    <row r="619" spans="1:17" ht="12" customHeight="1" thickBot="1">
      <c r="A619" s="14" t="s">
        <v>204</v>
      </c>
      <c r="B619" s="15" t="s">
        <v>162</v>
      </c>
      <c r="C619" s="16" t="s">
        <v>226</v>
      </c>
      <c r="D619" s="52" t="s">
        <v>46</v>
      </c>
      <c r="E619" s="76">
        <v>3</v>
      </c>
      <c r="F619" s="18"/>
      <c r="G619" s="19">
        <v>2754563</v>
      </c>
      <c r="H619" s="19">
        <v>377102</v>
      </c>
      <c r="I619" s="19">
        <v>342660</v>
      </c>
      <c r="J619" s="19">
        <v>281794</v>
      </c>
      <c r="K619" s="19">
        <v>4.4274212241782216</v>
      </c>
      <c r="M619" s="18"/>
      <c r="N619" s="19">
        <v>1887523</v>
      </c>
      <c r="O619" s="19">
        <v>22314926</v>
      </c>
      <c r="P619" s="19">
        <v>14026753</v>
      </c>
      <c r="Q619" s="19">
        <v>3869747</v>
      </c>
    </row>
    <row r="620" spans="1:17" ht="12" customHeight="1" thickBot="1">
      <c r="A620" s="14" t="s">
        <v>204</v>
      </c>
      <c r="B620" s="15" t="s">
        <v>162</v>
      </c>
      <c r="C620" s="16" t="s">
        <v>227</v>
      </c>
      <c r="D620" s="52" t="s">
        <v>53</v>
      </c>
      <c r="E620" s="76">
        <v>6</v>
      </c>
      <c r="F620" s="18"/>
      <c r="G620" s="19">
        <v>5876049</v>
      </c>
      <c r="H620" s="19">
        <v>568874</v>
      </c>
      <c r="I620" s="19">
        <v>518319</v>
      </c>
      <c r="J620" s="19">
        <v>359800</v>
      </c>
      <c r="K620" s="19">
        <v>6.6970657254854125</v>
      </c>
      <c r="M620" s="18"/>
      <c r="N620" s="19">
        <v>1912695</v>
      </c>
      <c r="O620" s="19">
        <v>22981964</v>
      </c>
      <c r="P620" s="19">
        <v>14506130</v>
      </c>
      <c r="Q620" s="19">
        <v>3869747</v>
      </c>
    </row>
    <row r="621" spans="1:17" ht="12" customHeight="1" thickBot="1">
      <c r="A621" s="14" t="s">
        <v>204</v>
      </c>
      <c r="B621" s="15" t="s">
        <v>162</v>
      </c>
      <c r="C621" s="16" t="s">
        <v>228</v>
      </c>
      <c r="D621" s="52" t="s">
        <v>54</v>
      </c>
      <c r="E621" s="76">
        <v>9</v>
      </c>
      <c r="F621" s="18"/>
      <c r="G621" s="19">
        <v>8357564</v>
      </c>
      <c r="H621" s="19">
        <v>613075</v>
      </c>
      <c r="I621" s="19">
        <v>289885</v>
      </c>
      <c r="J621" s="19">
        <v>289885</v>
      </c>
      <c r="K621" s="19">
        <v>3.7455291004812459</v>
      </c>
      <c r="M621" s="18"/>
      <c r="N621" s="19">
        <v>1905577</v>
      </c>
      <c r="O621" s="19">
        <v>21735855</v>
      </c>
      <c r="P621" s="19">
        <v>13543514</v>
      </c>
      <c r="Q621" s="19">
        <v>3869747</v>
      </c>
    </row>
    <row r="622" spans="1:17" ht="12" customHeight="1" thickBot="1">
      <c r="A622" s="14" t="s">
        <v>204</v>
      </c>
      <c r="B622" s="15" t="s">
        <v>162</v>
      </c>
      <c r="C622" s="16" t="s">
        <v>230</v>
      </c>
      <c r="D622" s="52" t="s">
        <v>46</v>
      </c>
      <c r="E622" s="76">
        <v>3</v>
      </c>
      <c r="F622" s="18"/>
      <c r="G622" s="19">
        <v>2137446</v>
      </c>
      <c r="H622" s="19">
        <v>164995</v>
      </c>
      <c r="I622" s="19">
        <v>158497</v>
      </c>
      <c r="J622" s="19">
        <v>122863</v>
      </c>
      <c r="K622" s="19">
        <v>2.0478987385997067</v>
      </c>
      <c r="M622" s="18"/>
      <c r="N622" s="19">
        <v>2019335</v>
      </c>
      <c r="O622" s="19">
        <v>21011893</v>
      </c>
      <c r="P622" s="19">
        <v>12628119</v>
      </c>
      <c r="Q622" s="19">
        <v>3869747</v>
      </c>
    </row>
    <row r="623" spans="1:17" ht="12" customHeight="1" thickBot="1">
      <c r="A623" s="14" t="s">
        <v>204</v>
      </c>
      <c r="B623" s="15" t="s">
        <v>162</v>
      </c>
      <c r="C623" s="16" t="s">
        <v>232</v>
      </c>
      <c r="D623" s="52" t="s">
        <v>48</v>
      </c>
      <c r="E623" s="80">
        <v>9</v>
      </c>
      <c r="F623" s="33"/>
      <c r="G623" s="19">
        <v>4562558</v>
      </c>
      <c r="H623" s="19">
        <v>-407185</v>
      </c>
      <c r="I623" s="19">
        <v>-435343</v>
      </c>
      <c r="J623" s="19">
        <v>-529911</v>
      </c>
      <c r="K623" s="19">
        <v>-5.6249542928775451</v>
      </c>
      <c r="M623" s="33"/>
      <c r="N623" s="19">
        <v>1926307</v>
      </c>
      <c r="O623" s="19">
        <v>20713834</v>
      </c>
      <c r="P623" s="19">
        <v>12925837</v>
      </c>
      <c r="Q623" s="19">
        <v>3869747</v>
      </c>
    </row>
    <row r="624" spans="1:17" ht="12" customHeight="1" thickBot="1">
      <c r="A624" s="22" t="s">
        <v>204</v>
      </c>
      <c r="B624" s="15" t="s">
        <v>162</v>
      </c>
      <c r="C624" s="16" t="s">
        <v>233</v>
      </c>
      <c r="D624" s="42" t="s">
        <v>49</v>
      </c>
      <c r="E624" s="78">
        <v>12</v>
      </c>
      <c r="G624" s="19">
        <v>5077874</v>
      </c>
      <c r="H624" s="19">
        <v>99045</v>
      </c>
      <c r="I624" s="19">
        <v>42134</v>
      </c>
      <c r="J624" s="19">
        <v>215932</v>
      </c>
      <c r="K624" s="19">
        <v>0.54</v>
      </c>
      <c r="L624" s="19">
        <v>3.5</v>
      </c>
      <c r="M624" s="21"/>
      <c r="N624" s="19">
        <v>2137089</v>
      </c>
      <c r="O624" s="19">
        <v>22511216</v>
      </c>
      <c r="P624" s="19">
        <v>13898833</v>
      </c>
      <c r="Q624" s="19">
        <v>3869747</v>
      </c>
    </row>
    <row r="625" spans="1:17" ht="12" customHeight="1" thickBot="1">
      <c r="A625" s="22" t="s">
        <v>204</v>
      </c>
      <c r="B625" s="13" t="s">
        <v>175</v>
      </c>
      <c r="C625" s="16" t="s">
        <v>236</v>
      </c>
      <c r="D625" s="42" t="s">
        <v>47</v>
      </c>
      <c r="E625" s="78">
        <v>6</v>
      </c>
      <c r="G625" s="19">
        <v>229000.94</v>
      </c>
      <c r="H625" s="19">
        <v>46136.2</v>
      </c>
      <c r="I625" s="19">
        <v>46136.2</v>
      </c>
      <c r="J625" s="19">
        <v>46136.2</v>
      </c>
      <c r="K625" s="19">
        <v>0.92</v>
      </c>
      <c r="M625" s="21"/>
      <c r="N625" s="19">
        <v>260497.726</v>
      </c>
      <c r="O625" s="19">
        <v>3392197.0839999998</v>
      </c>
      <c r="P625" s="19">
        <v>911501.33299999998</v>
      </c>
      <c r="Q625" s="19">
        <v>2500000</v>
      </c>
    </row>
    <row r="626" spans="1:17" ht="12" customHeight="1" thickBot="1">
      <c r="A626" s="14" t="s">
        <v>204</v>
      </c>
      <c r="B626" s="15" t="s">
        <v>187</v>
      </c>
      <c r="C626" s="16" t="s">
        <v>233</v>
      </c>
      <c r="D626" s="42" t="s">
        <v>49</v>
      </c>
      <c r="E626" s="76">
        <v>12</v>
      </c>
      <c r="F626" s="18"/>
      <c r="G626" s="19">
        <v>2547531</v>
      </c>
      <c r="H626" s="19">
        <v>340394</v>
      </c>
      <c r="I626" s="19">
        <v>221992</v>
      </c>
      <c r="J626" s="19">
        <v>418684</v>
      </c>
      <c r="K626" s="19">
        <v>4.13</v>
      </c>
      <c r="M626" s="18"/>
      <c r="N626" s="19">
        <v>1292722</v>
      </c>
      <c r="O626" s="19">
        <v>9689587</v>
      </c>
      <c r="P626" s="19">
        <v>3461325</v>
      </c>
      <c r="Q626" s="19">
        <v>2685216</v>
      </c>
    </row>
    <row r="627" spans="1:17" ht="12" customHeight="1" thickBot="1">
      <c r="A627" s="14" t="s">
        <v>204</v>
      </c>
      <c r="B627" s="15" t="s">
        <v>187</v>
      </c>
      <c r="C627" s="16" t="s">
        <v>234</v>
      </c>
      <c r="D627" s="42" t="s">
        <v>46</v>
      </c>
      <c r="E627" s="76">
        <v>3</v>
      </c>
      <c r="F627" s="18"/>
      <c r="G627" s="19">
        <v>989643</v>
      </c>
      <c r="H627" s="19">
        <v>357848</v>
      </c>
      <c r="I627" s="19">
        <v>243337</v>
      </c>
      <c r="J627" s="19">
        <v>243337</v>
      </c>
      <c r="K627" s="19">
        <v>4.53</v>
      </c>
      <c r="M627" s="18"/>
      <c r="N627" s="19">
        <v>1294814</v>
      </c>
      <c r="O627" s="19">
        <v>9732568</v>
      </c>
      <c r="P627" s="19">
        <v>3260970</v>
      </c>
      <c r="Q627" s="19">
        <v>2685216</v>
      </c>
    </row>
    <row r="628" spans="1:17" ht="12" customHeight="1" thickBot="1">
      <c r="A628" s="22" t="s">
        <v>204</v>
      </c>
      <c r="B628" s="13" t="s">
        <v>187</v>
      </c>
      <c r="C628" s="16" t="s">
        <v>236</v>
      </c>
      <c r="D628" s="42" t="s">
        <v>47</v>
      </c>
      <c r="E628" s="78">
        <v>3</v>
      </c>
      <c r="G628" s="19">
        <v>642334</v>
      </c>
      <c r="H628" s="19">
        <v>114780</v>
      </c>
      <c r="I628" s="19">
        <v>106408</v>
      </c>
      <c r="K628" s="19">
        <f>100*I628/(2*Q628)</f>
        <v>1.9813676069262212</v>
      </c>
      <c r="M628" s="21"/>
      <c r="N628" s="19">
        <v>1298056</v>
      </c>
      <c r="O628" s="19">
        <v>10791315</v>
      </c>
      <c r="P628" s="19">
        <v>4213308</v>
      </c>
      <c r="Q628" s="19">
        <v>2685216</v>
      </c>
    </row>
    <row r="629" spans="1:17" ht="12" customHeight="1" thickBot="1">
      <c r="A629" s="14" t="s">
        <v>204</v>
      </c>
      <c r="B629" s="15" t="s">
        <v>40</v>
      </c>
      <c r="C629" s="16" t="s">
        <v>226</v>
      </c>
      <c r="D629" s="52" t="s">
        <v>46</v>
      </c>
      <c r="E629" s="76">
        <v>3</v>
      </c>
      <c r="F629" s="18"/>
      <c r="G629" s="19">
        <v>958447</v>
      </c>
      <c r="H629" s="19">
        <v>105007</v>
      </c>
      <c r="I629" s="19">
        <v>70355</v>
      </c>
      <c r="J629" s="19">
        <v>70355</v>
      </c>
      <c r="K629" s="19">
        <v>1.31</v>
      </c>
      <c r="M629" s="18"/>
      <c r="N629" s="19">
        <v>1293789</v>
      </c>
      <c r="O629" s="19">
        <v>11650227</v>
      </c>
      <c r="P629" s="19">
        <v>5585066</v>
      </c>
      <c r="Q629" s="19">
        <v>2685216</v>
      </c>
    </row>
    <row r="630" spans="1:17" ht="12" customHeight="1" thickBot="1">
      <c r="A630" s="14" t="s">
        <v>204</v>
      </c>
      <c r="B630" s="15" t="s">
        <v>40</v>
      </c>
      <c r="C630" s="16" t="s">
        <v>227</v>
      </c>
      <c r="D630" s="52" t="s">
        <v>47</v>
      </c>
      <c r="E630" s="76">
        <v>6</v>
      </c>
      <c r="F630" s="18"/>
      <c r="G630" s="19">
        <v>1313573</v>
      </c>
      <c r="H630" s="19">
        <v>81775</v>
      </c>
      <c r="I630" s="19">
        <v>54789</v>
      </c>
      <c r="J630" s="19">
        <v>54789</v>
      </c>
      <c r="K630" s="19">
        <v>1.02</v>
      </c>
      <c r="M630" s="18"/>
      <c r="N630" s="19">
        <v>1285690</v>
      </c>
      <c r="O630" s="19">
        <v>10810762</v>
      </c>
      <c r="P630" s="19">
        <v>4761167</v>
      </c>
      <c r="Q630" s="19">
        <v>2685216</v>
      </c>
    </row>
    <row r="631" spans="1:17" ht="12" customHeight="1" thickBot="1">
      <c r="A631" s="14" t="s">
        <v>204</v>
      </c>
      <c r="B631" s="15" t="s">
        <v>40</v>
      </c>
      <c r="C631" s="16" t="s">
        <v>228</v>
      </c>
      <c r="D631" s="52" t="s">
        <v>54</v>
      </c>
      <c r="E631" s="76">
        <v>9</v>
      </c>
      <c r="F631" s="18"/>
      <c r="G631" s="19">
        <v>1895325</v>
      </c>
      <c r="H631" s="19">
        <v>8384</v>
      </c>
      <c r="I631" s="19">
        <v>5617</v>
      </c>
      <c r="J631" s="19">
        <v>5617</v>
      </c>
      <c r="K631" s="19">
        <v>0.1</v>
      </c>
      <c r="M631" s="18"/>
      <c r="N631" s="19">
        <v>1277455</v>
      </c>
      <c r="O631" s="19">
        <v>9559871</v>
      </c>
      <c r="P631" s="19">
        <v>3560447</v>
      </c>
      <c r="Q631" s="19">
        <v>2685216</v>
      </c>
    </row>
    <row r="632" spans="1:17" ht="12" customHeight="1" thickBot="1">
      <c r="A632" s="14" t="s">
        <v>204</v>
      </c>
      <c r="B632" s="15" t="s">
        <v>40</v>
      </c>
      <c r="C632" s="16" t="s">
        <v>229</v>
      </c>
      <c r="D632" s="52" t="s">
        <v>49</v>
      </c>
      <c r="E632" s="76">
        <v>12</v>
      </c>
      <c r="F632" s="18"/>
      <c r="G632" s="19">
        <v>2434614</v>
      </c>
      <c r="H632" s="19">
        <v>20544</v>
      </c>
      <c r="I632" s="19">
        <v>-145295</v>
      </c>
      <c r="J632" s="19">
        <v>142409</v>
      </c>
      <c r="K632" s="19">
        <v>-3.12</v>
      </c>
      <c r="M632" s="18"/>
      <c r="N632" s="19">
        <v>1327844</v>
      </c>
      <c r="O632" s="19">
        <v>10367741</v>
      </c>
      <c r="P632" s="19">
        <v>4375914</v>
      </c>
      <c r="Q632" s="19">
        <v>2685216</v>
      </c>
    </row>
    <row r="633" spans="1:17" ht="12" customHeight="1" thickBot="1">
      <c r="A633" s="14" t="s">
        <v>204</v>
      </c>
      <c r="B633" s="15" t="s">
        <v>40</v>
      </c>
      <c r="C633" s="16" t="s">
        <v>230</v>
      </c>
      <c r="D633" s="52" t="s">
        <v>46</v>
      </c>
      <c r="E633" s="76">
        <v>3</v>
      </c>
      <c r="F633" s="18"/>
      <c r="G633" s="25">
        <v>821916</v>
      </c>
      <c r="H633" s="25">
        <v>66373</v>
      </c>
      <c r="I633" s="25">
        <v>44470</v>
      </c>
      <c r="J633" s="25">
        <v>44470</v>
      </c>
      <c r="K633" s="25">
        <v>0.83</v>
      </c>
      <c r="M633" s="18"/>
      <c r="N633" s="19">
        <v>1317046</v>
      </c>
      <c r="O633" s="19">
        <v>9625768</v>
      </c>
      <c r="P633" s="19">
        <v>3589471</v>
      </c>
      <c r="Q633" s="19">
        <v>2685216</v>
      </c>
    </row>
    <row r="634" spans="1:17" ht="12" customHeight="1" thickBot="1">
      <c r="A634" s="14" t="s">
        <v>204</v>
      </c>
      <c r="B634" s="15" t="s">
        <v>40</v>
      </c>
      <c r="C634" s="16" t="s">
        <v>231</v>
      </c>
      <c r="D634" s="52" t="s">
        <v>47</v>
      </c>
      <c r="E634" s="77">
        <v>6</v>
      </c>
      <c r="G634" s="19">
        <v>1318179</v>
      </c>
      <c r="H634" s="19">
        <v>282262</v>
      </c>
      <c r="I634" s="19">
        <v>189115</v>
      </c>
      <c r="J634" s="19">
        <v>189115</v>
      </c>
      <c r="K634" s="19">
        <v>3.52</v>
      </c>
      <c r="M634" s="21"/>
      <c r="N634" s="19">
        <v>1315210</v>
      </c>
      <c r="O634" s="19">
        <v>9584909</v>
      </c>
      <c r="P634" s="19">
        <v>3403966</v>
      </c>
      <c r="Q634" s="19">
        <v>2685216</v>
      </c>
    </row>
    <row r="635" spans="1:17" ht="12" customHeight="1" thickBot="1">
      <c r="A635" s="14" t="s">
        <v>204</v>
      </c>
      <c r="B635" s="15" t="s">
        <v>40</v>
      </c>
      <c r="C635" s="16" t="s">
        <v>232</v>
      </c>
      <c r="D635" s="52" t="s">
        <v>48</v>
      </c>
      <c r="E635" s="77">
        <v>9</v>
      </c>
      <c r="G635" s="20">
        <v>1869939</v>
      </c>
      <c r="H635" s="20">
        <v>385057</v>
      </c>
      <c r="I635" s="20">
        <v>288793</v>
      </c>
      <c r="J635" s="20">
        <v>288793</v>
      </c>
      <c r="K635" s="20">
        <v>2.38</v>
      </c>
      <c r="M635" s="21"/>
      <c r="N635" s="19">
        <v>1303647</v>
      </c>
      <c r="O635" s="19">
        <v>9834172</v>
      </c>
      <c r="P635" s="19">
        <v>3553552</v>
      </c>
      <c r="Q635" s="19">
        <v>2685216</v>
      </c>
    </row>
    <row r="636" spans="1:17" ht="12" customHeight="1" thickBot="1">
      <c r="A636" s="14" t="s">
        <v>204</v>
      </c>
      <c r="B636" s="15" t="s">
        <v>109</v>
      </c>
      <c r="C636" s="16" t="s">
        <v>226</v>
      </c>
      <c r="D636" s="41" t="s">
        <v>46</v>
      </c>
      <c r="E636" s="76">
        <v>3</v>
      </c>
      <c r="F636" s="18"/>
      <c r="G636" s="19">
        <v>745677.27</v>
      </c>
      <c r="H636" s="19">
        <v>170650.13699999999</v>
      </c>
      <c r="I636" s="19">
        <v>156686.64000000001</v>
      </c>
      <c r="J636" s="19">
        <v>156686.64000000001</v>
      </c>
      <c r="K636" s="19">
        <v>2.35</v>
      </c>
      <c r="M636" s="18"/>
      <c r="N636" s="19">
        <v>1192801.8770000001</v>
      </c>
      <c r="O636" s="19">
        <v>6540258.6370000001</v>
      </c>
      <c r="P636" s="19">
        <v>2039924.591</v>
      </c>
      <c r="Q636" s="19">
        <v>3334375</v>
      </c>
    </row>
    <row r="637" spans="1:17" ht="12" customHeight="1" thickBot="1">
      <c r="A637" s="14" t="s">
        <v>204</v>
      </c>
      <c r="B637" s="15" t="s">
        <v>109</v>
      </c>
      <c r="C637" s="16" t="s">
        <v>227</v>
      </c>
      <c r="D637" s="41" t="s">
        <v>47</v>
      </c>
      <c r="E637" s="80">
        <v>6</v>
      </c>
      <c r="F637" s="33"/>
      <c r="G637" s="19">
        <v>1792489.5619999999</v>
      </c>
      <c r="H637" s="19">
        <v>197351.93299999999</v>
      </c>
      <c r="I637" s="19">
        <v>166891.74</v>
      </c>
      <c r="J637" s="19">
        <v>166576.772</v>
      </c>
      <c r="K637" s="19">
        <v>2.5</v>
      </c>
      <c r="M637" s="33"/>
      <c r="N637" s="19">
        <v>1250105.3870000001</v>
      </c>
      <c r="O637" s="19">
        <v>7377899.4309999999</v>
      </c>
      <c r="P637" s="19">
        <v>2986807.8620000002</v>
      </c>
      <c r="Q637" s="19">
        <v>3334375</v>
      </c>
    </row>
    <row r="638" spans="1:17" ht="12" customHeight="1" thickBot="1">
      <c r="A638" s="14" t="s">
        <v>204</v>
      </c>
      <c r="B638" s="15" t="s">
        <v>109</v>
      </c>
      <c r="C638" s="16" t="s">
        <v>228</v>
      </c>
      <c r="D638" s="41" t="s">
        <v>54</v>
      </c>
      <c r="E638" s="76">
        <v>9</v>
      </c>
      <c r="F638" s="18"/>
      <c r="G638" s="19">
        <v>2240262.3050000002</v>
      </c>
      <c r="H638" s="19">
        <v>506419.31400000001</v>
      </c>
      <c r="I638" s="19">
        <v>463867.43199999997</v>
      </c>
      <c r="J638" s="19">
        <v>458933.52500000002</v>
      </c>
      <c r="K638" s="20">
        <v>6.96</v>
      </c>
      <c r="M638" s="18"/>
      <c r="N638" s="19">
        <v>1178676.425</v>
      </c>
      <c r="O638" s="19">
        <v>7151211.4979999997</v>
      </c>
      <c r="P638" s="19">
        <v>2349594.2059999998</v>
      </c>
      <c r="Q638" s="19">
        <v>3334375</v>
      </c>
    </row>
    <row r="639" spans="1:17" ht="12" customHeight="1" thickBot="1">
      <c r="A639" s="14" t="s">
        <v>204</v>
      </c>
      <c r="B639" s="15" t="s">
        <v>109</v>
      </c>
      <c r="C639" s="16" t="s">
        <v>229</v>
      </c>
      <c r="D639" s="41" t="s">
        <v>49</v>
      </c>
      <c r="E639" s="77">
        <v>12</v>
      </c>
      <c r="G639" s="19">
        <v>4067067</v>
      </c>
      <c r="H639" s="19">
        <v>569249</v>
      </c>
      <c r="I639" s="19">
        <v>373112</v>
      </c>
      <c r="J639" s="19">
        <v>363591</v>
      </c>
      <c r="K639" s="19">
        <v>5.59</v>
      </c>
      <c r="M639" s="21"/>
      <c r="N639" s="19">
        <v>1232506</v>
      </c>
      <c r="O639" s="19">
        <v>7291144</v>
      </c>
      <c r="P639" s="19">
        <v>2651833</v>
      </c>
      <c r="Q639" s="19">
        <v>3334375</v>
      </c>
    </row>
    <row r="640" spans="1:17" ht="12" customHeight="1" thickBot="1">
      <c r="A640" s="14" t="s">
        <v>204</v>
      </c>
      <c r="B640" s="15" t="s">
        <v>109</v>
      </c>
      <c r="C640" s="16" t="s">
        <v>230</v>
      </c>
      <c r="D640" s="41" t="s">
        <v>46</v>
      </c>
      <c r="E640" s="76">
        <v>3</v>
      </c>
      <c r="F640" s="18"/>
      <c r="G640" s="25">
        <v>1043807</v>
      </c>
      <c r="H640" s="25">
        <v>247145</v>
      </c>
      <c r="I640" s="25">
        <v>212241</v>
      </c>
      <c r="J640" s="25">
        <v>217086</v>
      </c>
      <c r="K640" s="25">
        <v>3.18</v>
      </c>
      <c r="M640" s="18"/>
      <c r="N640" s="19">
        <v>1186067.024</v>
      </c>
      <c r="O640" s="19">
        <v>6952477.1919999998</v>
      </c>
      <c r="P640" s="19">
        <v>2111879.6809999999</v>
      </c>
      <c r="Q640" s="19">
        <v>3334375</v>
      </c>
    </row>
    <row r="641" spans="1:17" ht="12" customHeight="1" thickBot="1">
      <c r="A641" s="14" t="s">
        <v>204</v>
      </c>
      <c r="B641" s="15" t="s">
        <v>109</v>
      </c>
      <c r="C641" s="16" t="s">
        <v>231</v>
      </c>
      <c r="D641" s="41" t="s">
        <v>47</v>
      </c>
      <c r="E641" s="76">
        <v>6</v>
      </c>
      <c r="F641" s="18"/>
      <c r="G641" s="19">
        <v>2088507.706</v>
      </c>
      <c r="H641" s="19">
        <v>350570.49300000002</v>
      </c>
      <c r="I641" s="19">
        <v>294296.29399999999</v>
      </c>
      <c r="J641" s="19">
        <v>298189.261</v>
      </c>
      <c r="K641" s="19">
        <v>4.41</v>
      </c>
      <c r="M641" s="18"/>
      <c r="N641" s="19">
        <v>1259338.9609999999</v>
      </c>
      <c r="O641" s="19">
        <v>7939585.3990000002</v>
      </c>
      <c r="P641" s="19">
        <v>3079898.6230000001</v>
      </c>
      <c r="Q641" s="19">
        <v>3334375</v>
      </c>
    </row>
    <row r="642" spans="1:17" ht="12" customHeight="1" thickBot="1">
      <c r="A642" s="14" t="s">
        <v>204</v>
      </c>
      <c r="B642" s="15" t="s">
        <v>109</v>
      </c>
      <c r="C642" s="16" t="s">
        <v>232</v>
      </c>
      <c r="D642" s="41" t="s">
        <v>54</v>
      </c>
      <c r="E642" s="80">
        <v>9</v>
      </c>
      <c r="F642" s="33"/>
      <c r="G642" s="19">
        <v>2355630.4840000002</v>
      </c>
      <c r="H642" s="19">
        <v>514234.86700000003</v>
      </c>
      <c r="I642" s="19">
        <v>470334.462</v>
      </c>
      <c r="J642" s="19">
        <v>470334.462</v>
      </c>
      <c r="K642" s="19">
        <v>7.05</v>
      </c>
      <c r="M642" s="33"/>
      <c r="N642" s="19">
        <v>1179064.0249999999</v>
      </c>
      <c r="O642" s="19">
        <v>6798829.7719999999</v>
      </c>
      <c r="P642" s="19">
        <v>1855036.3689999999</v>
      </c>
      <c r="Q642" s="19">
        <v>3334375</v>
      </c>
    </row>
    <row r="643" spans="1:17" ht="12" customHeight="1" thickBot="1">
      <c r="A643" s="14" t="s">
        <v>204</v>
      </c>
      <c r="B643" s="15" t="s">
        <v>109</v>
      </c>
      <c r="C643" s="16" t="s">
        <v>233</v>
      </c>
      <c r="D643" s="41" t="s">
        <v>49</v>
      </c>
      <c r="E643" s="76">
        <v>12</v>
      </c>
      <c r="F643" s="18"/>
      <c r="G643" s="19">
        <v>5300991</v>
      </c>
      <c r="H643" s="19">
        <v>761701</v>
      </c>
      <c r="I643" s="19">
        <v>611199</v>
      </c>
      <c r="J643" s="19">
        <v>684302</v>
      </c>
      <c r="K643" s="19">
        <v>9.17</v>
      </c>
      <c r="M643" s="18"/>
      <c r="N643" s="19">
        <v>1254960</v>
      </c>
      <c r="O643" s="19">
        <v>8466800</v>
      </c>
      <c r="P643" s="19">
        <v>2955373</v>
      </c>
      <c r="Q643" s="19">
        <v>3334375</v>
      </c>
    </row>
    <row r="644" spans="1:17" ht="12" customHeight="1" thickBot="1">
      <c r="A644" s="14" t="s">
        <v>204</v>
      </c>
      <c r="B644" s="15" t="s">
        <v>109</v>
      </c>
      <c r="C644" s="16" t="s">
        <v>234</v>
      </c>
      <c r="D644" s="42" t="s">
        <v>46</v>
      </c>
      <c r="E644" s="76">
        <v>3</v>
      </c>
      <c r="F644" s="18"/>
      <c r="G644" s="19">
        <v>1406324</v>
      </c>
      <c r="H644" s="19">
        <v>367999</v>
      </c>
      <c r="I644" s="19">
        <v>306704</v>
      </c>
      <c r="J644" s="19">
        <v>336626</v>
      </c>
      <c r="K644" s="19">
        <v>4.5999999999999996</v>
      </c>
      <c r="M644" s="18"/>
      <c r="N644" s="19">
        <v>1271390</v>
      </c>
      <c r="O644" s="19">
        <v>9304422</v>
      </c>
      <c r="P644" s="19">
        <v>3447342</v>
      </c>
      <c r="Q644" s="19">
        <v>3334375</v>
      </c>
    </row>
    <row r="645" spans="1:17" ht="12" customHeight="1" thickBot="1">
      <c r="A645" s="22" t="s">
        <v>204</v>
      </c>
      <c r="B645" s="15" t="s">
        <v>109</v>
      </c>
      <c r="C645" s="16" t="s">
        <v>236</v>
      </c>
      <c r="D645" s="42" t="s">
        <v>47</v>
      </c>
      <c r="E645" s="78">
        <v>6</v>
      </c>
      <c r="G645" s="19">
        <v>2742517</v>
      </c>
      <c r="H645" s="19">
        <v>518831</v>
      </c>
      <c r="I645" s="19">
        <v>411706</v>
      </c>
      <c r="J645" s="19">
        <v>474918</v>
      </c>
      <c r="K645" s="19">
        <v>6.17</v>
      </c>
      <c r="M645" s="21"/>
      <c r="N645" s="19">
        <v>1258314</v>
      </c>
      <c r="O645" s="19">
        <v>9407086</v>
      </c>
      <c r="P645" s="19">
        <v>3526707</v>
      </c>
      <c r="Q645" s="19">
        <v>3334375</v>
      </c>
    </row>
    <row r="646" spans="1:17" ht="12" customHeight="1" thickBot="1">
      <c r="A646" s="14" t="s">
        <v>204</v>
      </c>
      <c r="B646" s="15" t="s">
        <v>81</v>
      </c>
      <c r="C646" s="16" t="s">
        <v>226</v>
      </c>
      <c r="D646" s="41" t="s">
        <v>46</v>
      </c>
      <c r="E646" s="76">
        <v>3</v>
      </c>
      <c r="F646" s="18"/>
      <c r="G646" s="19">
        <v>2864171</v>
      </c>
      <c r="H646" s="19">
        <v>50670</v>
      </c>
      <c r="I646" s="19">
        <v>36236</v>
      </c>
      <c r="J646" s="19">
        <v>36236</v>
      </c>
      <c r="K646" s="40">
        <v>1</v>
      </c>
      <c r="M646" s="18"/>
      <c r="N646" s="19">
        <v>1672905</v>
      </c>
      <c r="O646" s="19">
        <v>22259117</v>
      </c>
      <c r="P646" s="19">
        <v>13277456</v>
      </c>
      <c r="Q646" s="19">
        <v>2572685</v>
      </c>
    </row>
    <row r="647" spans="1:17" ht="12" customHeight="1" thickBot="1">
      <c r="A647" s="14" t="s">
        <v>204</v>
      </c>
      <c r="B647" s="15" t="s">
        <v>81</v>
      </c>
      <c r="C647" s="16" t="s">
        <v>227</v>
      </c>
      <c r="D647" s="41" t="s">
        <v>47</v>
      </c>
      <c r="E647" s="76">
        <v>6</v>
      </c>
      <c r="F647" s="18"/>
      <c r="G647" s="19">
        <v>5502351</v>
      </c>
      <c r="H647" s="19">
        <v>314975</v>
      </c>
      <c r="I647" s="19">
        <v>170242</v>
      </c>
      <c r="J647" s="19">
        <v>170242</v>
      </c>
      <c r="K647" s="40">
        <v>3</v>
      </c>
      <c r="M647" s="18"/>
      <c r="N647" s="19">
        <v>2263674</v>
      </c>
      <c r="O647" s="19">
        <v>22654929</v>
      </c>
      <c r="P647" s="19">
        <v>13539261</v>
      </c>
      <c r="Q647" s="19">
        <v>2572685</v>
      </c>
    </row>
    <row r="648" spans="1:17" ht="12" customHeight="1" thickBot="1">
      <c r="A648" s="14" t="s">
        <v>204</v>
      </c>
      <c r="B648" s="15" t="s">
        <v>81</v>
      </c>
      <c r="C648" s="16" t="s">
        <v>228</v>
      </c>
      <c r="D648" s="41" t="s">
        <v>54</v>
      </c>
      <c r="E648" s="76">
        <v>9</v>
      </c>
      <c r="F648" s="18"/>
      <c r="G648" s="19">
        <v>8192476</v>
      </c>
      <c r="H648" s="19">
        <v>111341</v>
      </c>
      <c r="I648" s="19">
        <v>75712</v>
      </c>
      <c r="J648" s="19">
        <v>70822</v>
      </c>
      <c r="K648" s="40">
        <v>1</v>
      </c>
      <c r="M648" s="18"/>
      <c r="N648" s="19">
        <v>2204561</v>
      </c>
      <c r="O648" s="19">
        <v>22437599</v>
      </c>
      <c r="P648" s="19">
        <v>13524258</v>
      </c>
      <c r="Q648" s="19">
        <v>2572685</v>
      </c>
    </row>
    <row r="649" spans="1:17" ht="12" customHeight="1" thickBot="1">
      <c r="A649" s="14" t="s">
        <v>204</v>
      </c>
      <c r="B649" s="15" t="s">
        <v>81</v>
      </c>
      <c r="C649" s="16" t="s">
        <v>229</v>
      </c>
      <c r="D649" s="41" t="s">
        <v>49</v>
      </c>
      <c r="E649" s="76">
        <v>12</v>
      </c>
      <c r="F649" s="18"/>
      <c r="G649" s="19">
        <v>10809176</v>
      </c>
      <c r="H649" s="19">
        <v>-896961</v>
      </c>
      <c r="I649" s="19">
        <v>-1298960</v>
      </c>
      <c r="J649" s="19">
        <v>-1354474</v>
      </c>
      <c r="K649" s="40">
        <v>-25</v>
      </c>
      <c r="M649" s="18"/>
      <c r="N649" s="19">
        <v>2219584</v>
      </c>
      <c r="O649" s="19">
        <v>26525242</v>
      </c>
      <c r="P649" s="19">
        <v>19099006</v>
      </c>
      <c r="Q649" s="19">
        <v>2572685</v>
      </c>
    </row>
    <row r="650" spans="1:17" ht="12" customHeight="1" thickBot="1">
      <c r="A650" s="14" t="s">
        <v>204</v>
      </c>
      <c r="B650" s="15" t="s">
        <v>81</v>
      </c>
      <c r="C650" s="16" t="s">
        <v>230</v>
      </c>
      <c r="D650" s="41" t="s">
        <v>46</v>
      </c>
      <c r="E650" s="76">
        <v>3</v>
      </c>
      <c r="F650" s="18"/>
      <c r="G650" s="25">
        <v>3826644</v>
      </c>
      <c r="H650" s="25">
        <v>227520</v>
      </c>
      <c r="I650" s="25">
        <v>154714</v>
      </c>
      <c r="J650" s="25">
        <v>154714</v>
      </c>
      <c r="K650" s="25">
        <v>3</v>
      </c>
      <c r="M650" s="18"/>
      <c r="N650" s="19">
        <v>2240075</v>
      </c>
      <c r="O650" s="19">
        <v>23824336</v>
      </c>
      <c r="P650" s="19">
        <v>16243386</v>
      </c>
      <c r="Q650" s="19">
        <v>2572685</v>
      </c>
    </row>
    <row r="651" spans="1:17" ht="12" customHeight="1" thickBot="1">
      <c r="A651" s="14" t="s">
        <v>204</v>
      </c>
      <c r="B651" s="15" t="s">
        <v>81</v>
      </c>
      <c r="C651" s="16" t="s">
        <v>231</v>
      </c>
      <c r="D651" s="41" t="s">
        <v>47</v>
      </c>
      <c r="E651" s="76">
        <v>6</v>
      </c>
      <c r="F651" s="18"/>
      <c r="G651" s="19">
        <v>6459534</v>
      </c>
      <c r="H651" s="19">
        <v>251672</v>
      </c>
      <c r="I651" s="19">
        <v>171138</v>
      </c>
      <c r="J651" s="19">
        <v>171138</v>
      </c>
      <c r="K651" s="19">
        <v>3</v>
      </c>
      <c r="M651" s="18"/>
      <c r="N651" s="19">
        <v>2377390</v>
      </c>
      <c r="O651" s="19">
        <v>24341730</v>
      </c>
      <c r="P651" s="19">
        <v>16744356</v>
      </c>
      <c r="Q651" s="19">
        <v>2572685</v>
      </c>
    </row>
    <row r="652" spans="1:17" ht="12" customHeight="1" thickBot="1">
      <c r="A652" s="14" t="s">
        <v>204</v>
      </c>
      <c r="B652" s="15" t="s">
        <v>81</v>
      </c>
      <c r="C652" s="16" t="s">
        <v>232</v>
      </c>
      <c r="D652" s="41" t="s">
        <v>54</v>
      </c>
      <c r="E652" s="76">
        <v>9</v>
      </c>
      <c r="F652" s="18"/>
      <c r="G652" s="19">
        <v>9388048</v>
      </c>
      <c r="H652" s="19">
        <v>274595</v>
      </c>
      <c r="I652" s="19">
        <v>186725</v>
      </c>
      <c r="J652" s="19">
        <v>186725</v>
      </c>
      <c r="K652" s="19">
        <v>4</v>
      </c>
      <c r="M652" s="18"/>
      <c r="N652" s="19">
        <v>2333673</v>
      </c>
      <c r="O652" s="19">
        <v>23204729</v>
      </c>
      <c r="P652" s="19">
        <v>15591468</v>
      </c>
      <c r="Q652" s="19">
        <v>2572685</v>
      </c>
    </row>
    <row r="653" spans="1:17" ht="12" customHeight="1" thickBot="1">
      <c r="A653" s="22" t="s">
        <v>204</v>
      </c>
      <c r="B653" s="13" t="s">
        <v>81</v>
      </c>
      <c r="C653" s="16" t="s">
        <v>233</v>
      </c>
      <c r="D653" s="42" t="s">
        <v>49</v>
      </c>
      <c r="E653" s="78">
        <v>12</v>
      </c>
      <c r="G653" s="19">
        <v>12435442</v>
      </c>
      <c r="H653" s="19">
        <v>-743838</v>
      </c>
      <c r="I653" s="19">
        <v>-980252</v>
      </c>
      <c r="J653" s="19">
        <v>-1046100</v>
      </c>
      <c r="K653" s="19">
        <v>-19</v>
      </c>
      <c r="M653" s="21"/>
      <c r="N653" s="19">
        <v>2283270</v>
      </c>
      <c r="O653" s="19">
        <v>31676729</v>
      </c>
      <c r="P653" s="19">
        <v>25296593</v>
      </c>
      <c r="Q653" s="19">
        <v>2572685</v>
      </c>
    </row>
    <row r="654" spans="1:17" ht="12" customHeight="1" thickBot="1">
      <c r="A654" s="22" t="s">
        <v>204</v>
      </c>
      <c r="B654" s="13" t="s">
        <v>81</v>
      </c>
      <c r="C654" s="16" t="s">
        <v>234</v>
      </c>
      <c r="D654" s="42" t="s">
        <v>46</v>
      </c>
      <c r="E654" s="78">
        <v>3</v>
      </c>
      <c r="G654" s="19">
        <v>3407227</v>
      </c>
      <c r="H654" s="19">
        <v>-179804</v>
      </c>
      <c r="I654" s="19">
        <v>-237343</v>
      </c>
      <c r="J654" s="19">
        <v>-237343</v>
      </c>
      <c r="K654" s="19">
        <v>-5</v>
      </c>
      <c r="M654" s="21"/>
      <c r="N654" s="19">
        <v>2060400</v>
      </c>
      <c r="O654" s="19">
        <v>26540258</v>
      </c>
      <c r="P654" s="19">
        <v>20398405</v>
      </c>
      <c r="Q654" s="19">
        <v>2572685</v>
      </c>
    </row>
    <row r="655" spans="1:17" ht="12" customHeight="1" thickBot="1">
      <c r="A655" s="22" t="s">
        <v>204</v>
      </c>
      <c r="B655" s="13" t="s">
        <v>81</v>
      </c>
      <c r="C655" s="16" t="s">
        <v>236</v>
      </c>
      <c r="D655" s="42" t="s">
        <v>47</v>
      </c>
      <c r="E655" s="78">
        <v>6</v>
      </c>
      <c r="G655" s="19">
        <v>6863662</v>
      </c>
      <c r="H655" s="19">
        <v>298995</v>
      </c>
      <c r="I655" s="19">
        <v>203316</v>
      </c>
      <c r="J655" s="19">
        <v>203316</v>
      </c>
      <c r="K655" s="19">
        <v>4</v>
      </c>
      <c r="M655" s="21"/>
      <c r="N655" s="19">
        <v>2031564</v>
      </c>
      <c r="O655" s="19">
        <v>26656528</v>
      </c>
      <c r="P655" s="19">
        <v>20060178</v>
      </c>
      <c r="Q655" s="19">
        <v>2572685</v>
      </c>
    </row>
    <row r="656" spans="1:17" ht="12" customHeight="1" thickBot="1">
      <c r="A656" s="14" t="s">
        <v>204</v>
      </c>
      <c r="B656" s="15" t="s">
        <v>85</v>
      </c>
      <c r="C656" s="16" t="s">
        <v>226</v>
      </c>
      <c r="D656" s="41" t="s">
        <v>46</v>
      </c>
      <c r="E656" s="76">
        <v>3</v>
      </c>
      <c r="F656" s="18"/>
      <c r="G656" s="19">
        <v>2202453</v>
      </c>
      <c r="H656" s="19">
        <v>205226</v>
      </c>
      <c r="I656" s="20">
        <v>179573</v>
      </c>
      <c r="J656" s="20">
        <v>179573</v>
      </c>
      <c r="K656" s="20">
        <v>2.6132032006947856</v>
      </c>
      <c r="L656" s="20"/>
      <c r="M656" s="18"/>
      <c r="N656" s="20">
        <v>757630</v>
      </c>
      <c r="O656" s="20">
        <v>8368364</v>
      </c>
      <c r="P656" s="20">
        <v>4046427</v>
      </c>
      <c r="Q656" s="20">
        <v>3435879</v>
      </c>
    </row>
    <row r="657" spans="1:17" ht="12" customHeight="1" thickBot="1">
      <c r="A657" s="14" t="s">
        <v>204</v>
      </c>
      <c r="B657" s="15" t="s">
        <v>85</v>
      </c>
      <c r="C657" s="16" t="s">
        <v>227</v>
      </c>
      <c r="D657" s="41" t="s">
        <v>47</v>
      </c>
      <c r="E657" s="76">
        <v>6</v>
      </c>
      <c r="F657" s="18"/>
      <c r="G657" s="19">
        <v>4372696</v>
      </c>
      <c r="H657" s="19">
        <v>702359</v>
      </c>
      <c r="I657" s="20">
        <v>650112</v>
      </c>
      <c r="J657" s="20">
        <v>650112</v>
      </c>
      <c r="K657" s="20">
        <v>7.8401332158882715</v>
      </c>
      <c r="L657" s="20"/>
      <c r="M657" s="18"/>
      <c r="N657" s="20">
        <v>885692</v>
      </c>
      <c r="O657" s="20">
        <v>9690690</v>
      </c>
      <c r="P657" s="20">
        <v>4598595</v>
      </c>
      <c r="Q657" s="20">
        <v>4146052</v>
      </c>
    </row>
    <row r="658" spans="1:17" ht="12" customHeight="1" thickBot="1">
      <c r="A658" s="14" t="s">
        <v>204</v>
      </c>
      <c r="B658" s="15" t="s">
        <v>85</v>
      </c>
      <c r="C658" s="16" t="s">
        <v>228</v>
      </c>
      <c r="D658" s="41" t="s">
        <v>54</v>
      </c>
      <c r="E658" s="76">
        <v>9</v>
      </c>
      <c r="F658" s="18"/>
      <c r="G658" s="19">
        <v>5321304</v>
      </c>
      <c r="H658" s="19">
        <v>506942</v>
      </c>
      <c r="I658" s="20">
        <v>475213</v>
      </c>
      <c r="J658" s="20">
        <v>475213</v>
      </c>
      <c r="K658" s="20">
        <v>5.7309097908082194</v>
      </c>
      <c r="L658" s="20"/>
      <c r="M658" s="18"/>
      <c r="N658" s="20">
        <v>1281007</v>
      </c>
      <c r="O658" s="20">
        <v>9026283</v>
      </c>
      <c r="P658" s="20">
        <v>4090326</v>
      </c>
      <c r="Q658" s="20">
        <v>4146052</v>
      </c>
    </row>
    <row r="659" spans="1:17" ht="12" customHeight="1" thickBot="1">
      <c r="A659" s="14" t="s">
        <v>204</v>
      </c>
      <c r="B659" s="15" t="s">
        <v>85</v>
      </c>
      <c r="C659" s="16" t="s">
        <v>229</v>
      </c>
      <c r="D659" s="41" t="s">
        <v>49</v>
      </c>
      <c r="E659" s="76">
        <v>12</v>
      </c>
      <c r="F659" s="18"/>
      <c r="G659" s="19">
        <v>6992353</v>
      </c>
      <c r="H659" s="19">
        <v>454846</v>
      </c>
      <c r="I659" s="20">
        <v>582209</v>
      </c>
      <c r="J659" s="20">
        <v>601876</v>
      </c>
      <c r="K659" s="20">
        <v>5.82</v>
      </c>
      <c r="L659" s="20"/>
      <c r="M659" s="18"/>
      <c r="N659" s="20">
        <v>842381</v>
      </c>
      <c r="O659" s="20">
        <v>9264870</v>
      </c>
      <c r="P659" s="20">
        <v>4239675</v>
      </c>
      <c r="Q659" s="20">
        <v>4146052</v>
      </c>
    </row>
    <row r="660" spans="1:17" ht="12" customHeight="1" thickBot="1">
      <c r="A660" s="14" t="s">
        <v>204</v>
      </c>
      <c r="B660" s="15" t="s">
        <v>85</v>
      </c>
      <c r="C660" s="16" t="s">
        <v>230</v>
      </c>
      <c r="D660" s="41" t="s">
        <v>46</v>
      </c>
      <c r="E660" s="76">
        <v>3</v>
      </c>
      <c r="F660" s="18"/>
      <c r="G660" s="25">
        <v>1889560</v>
      </c>
      <c r="H660" s="25">
        <v>241153</v>
      </c>
      <c r="I660" s="25">
        <v>215870</v>
      </c>
      <c r="J660" s="25">
        <v>215870</v>
      </c>
      <c r="K660" s="25">
        <v>2.91</v>
      </c>
      <c r="L660" s="20"/>
      <c r="M660" s="18"/>
      <c r="N660" s="20">
        <v>821521</v>
      </c>
      <c r="O660" s="20">
        <v>9533285</v>
      </c>
      <c r="P660" s="20">
        <v>4292581</v>
      </c>
      <c r="Q660" s="20">
        <v>4146052</v>
      </c>
    </row>
    <row r="661" spans="1:17" ht="12" customHeight="1" thickBot="1">
      <c r="A661" s="14" t="s">
        <v>204</v>
      </c>
      <c r="B661" s="15" t="s">
        <v>85</v>
      </c>
      <c r="C661" s="16" t="s">
        <v>231</v>
      </c>
      <c r="D661" s="41" t="s">
        <v>47</v>
      </c>
      <c r="E661" s="76">
        <v>6</v>
      </c>
      <c r="F661" s="18"/>
      <c r="G661" s="19">
        <v>3337986.0090000001</v>
      </c>
      <c r="H661" s="19">
        <v>400404.34100000001</v>
      </c>
      <c r="I661" s="20">
        <v>373361.88500000001</v>
      </c>
      <c r="J661" s="20"/>
      <c r="K661" s="20">
        <v>4.5026194196310128</v>
      </c>
      <c r="L661" s="20"/>
      <c r="M661" s="18"/>
      <c r="N661" s="20">
        <v>898208</v>
      </c>
      <c r="O661" s="20">
        <v>9228194</v>
      </c>
      <c r="P661" s="20">
        <v>3829636</v>
      </c>
      <c r="Q661" s="20">
        <v>4146052</v>
      </c>
    </row>
    <row r="662" spans="1:17" ht="12" customHeight="1" thickBot="1">
      <c r="A662" s="14" t="s">
        <v>204</v>
      </c>
      <c r="B662" s="15" t="s">
        <v>85</v>
      </c>
      <c r="C662" s="16" t="s">
        <v>232</v>
      </c>
      <c r="D662" s="41" t="s">
        <v>54</v>
      </c>
      <c r="E662" s="76">
        <v>9</v>
      </c>
      <c r="F662" s="18"/>
      <c r="G662" s="19">
        <v>4357517.2719999999</v>
      </c>
      <c r="H662" s="19">
        <v>165045.19699999999</v>
      </c>
      <c r="I662" s="20">
        <v>147715.451</v>
      </c>
      <c r="J662" s="20"/>
      <c r="K662" s="20">
        <v>1.7813989187786357</v>
      </c>
      <c r="L662" s="20"/>
      <c r="M662" s="18"/>
      <c r="N662" s="20">
        <v>941281</v>
      </c>
      <c r="O662" s="20">
        <v>8900042</v>
      </c>
      <c r="P662" s="20">
        <v>3727132</v>
      </c>
      <c r="Q662" s="20">
        <v>4146052</v>
      </c>
    </row>
    <row r="663" spans="1:17" ht="12" customHeight="1" thickBot="1">
      <c r="A663" s="22" t="s">
        <v>204</v>
      </c>
      <c r="B663" s="15" t="s">
        <v>85</v>
      </c>
      <c r="C663" s="16" t="s">
        <v>233</v>
      </c>
      <c r="D663" s="42" t="s">
        <v>49</v>
      </c>
      <c r="E663" s="78">
        <v>12</v>
      </c>
      <c r="G663" s="19">
        <v>6763129</v>
      </c>
      <c r="H663" s="19">
        <v>44975</v>
      </c>
      <c r="I663" s="19">
        <v>23592</v>
      </c>
      <c r="K663" s="19">
        <v>0.3</v>
      </c>
      <c r="M663" s="21"/>
      <c r="N663" s="19">
        <v>1620472</v>
      </c>
      <c r="O663" s="19">
        <v>9511560</v>
      </c>
      <c r="P663" s="19">
        <v>4276132</v>
      </c>
      <c r="Q663" s="19">
        <v>4170412</v>
      </c>
    </row>
    <row r="664" spans="1:17" ht="12" customHeight="1" thickBot="1">
      <c r="A664" s="14" t="s">
        <v>204</v>
      </c>
      <c r="B664" s="15" t="s">
        <v>85</v>
      </c>
      <c r="C664" s="16" t="s">
        <v>234</v>
      </c>
      <c r="D664" s="42" t="s">
        <v>46</v>
      </c>
      <c r="E664" s="76">
        <v>3</v>
      </c>
      <c r="F664" s="18"/>
      <c r="G664" s="19">
        <v>3835355</v>
      </c>
      <c r="H664" s="19">
        <v>488747</v>
      </c>
      <c r="I664" s="19">
        <v>437191</v>
      </c>
      <c r="J664" s="19">
        <v>437191</v>
      </c>
      <c r="K664" s="19">
        <v>5.89</v>
      </c>
      <c r="M664" s="18"/>
      <c r="N664" s="19">
        <v>1582976</v>
      </c>
      <c r="O664" s="19">
        <v>10276482</v>
      </c>
      <c r="P664" s="19">
        <v>4567696</v>
      </c>
      <c r="Q664" s="19">
        <v>4146052</v>
      </c>
    </row>
    <row r="665" spans="1:17" ht="12" customHeight="1" thickBot="1">
      <c r="A665" s="22" t="s">
        <v>204</v>
      </c>
      <c r="B665" s="15" t="s">
        <v>85</v>
      </c>
      <c r="C665" s="16" t="s">
        <v>236</v>
      </c>
      <c r="D665" s="42" t="s">
        <v>47</v>
      </c>
      <c r="E665" s="78">
        <v>6</v>
      </c>
      <c r="G665" s="19">
        <v>5750736</v>
      </c>
      <c r="H665" s="19">
        <v>630701</v>
      </c>
      <c r="I665" s="19">
        <v>588518</v>
      </c>
      <c r="J665" s="19">
        <v>588518</v>
      </c>
      <c r="K665" s="19">
        <v>7.56</v>
      </c>
      <c r="M665" s="21"/>
      <c r="N665" s="19">
        <v>1602137</v>
      </c>
      <c r="O665" s="19">
        <v>9723667</v>
      </c>
      <c r="P665" s="19">
        <v>4024682</v>
      </c>
      <c r="Q665" s="19">
        <v>4170412</v>
      </c>
    </row>
    <row r="666" spans="1:17" ht="12" customHeight="1" thickBot="1">
      <c r="A666" s="14" t="s">
        <v>204</v>
      </c>
      <c r="B666" s="15" t="s">
        <v>89</v>
      </c>
      <c r="C666" s="16" t="s">
        <v>226</v>
      </c>
      <c r="D666" s="41" t="s">
        <v>46</v>
      </c>
      <c r="E666" s="76">
        <v>3</v>
      </c>
      <c r="F666" s="18"/>
      <c r="G666" s="19">
        <v>1566563</v>
      </c>
      <c r="H666" s="19">
        <v>554078</v>
      </c>
      <c r="I666" s="19">
        <v>369739</v>
      </c>
      <c r="J666" s="19">
        <v>336524</v>
      </c>
      <c r="K666" s="19">
        <v>4.62</v>
      </c>
      <c r="M666" s="18"/>
      <c r="N666" s="19">
        <v>2322978</v>
      </c>
      <c r="O666" s="19">
        <v>11128833</v>
      </c>
      <c r="P666" s="19">
        <v>6672152</v>
      </c>
      <c r="Q666" s="19">
        <v>5996587</v>
      </c>
    </row>
    <row r="667" spans="1:17" ht="12" customHeight="1" thickBot="1">
      <c r="A667" s="14" t="s">
        <v>204</v>
      </c>
      <c r="B667" s="15" t="s">
        <v>89</v>
      </c>
      <c r="C667" s="16" t="s">
        <v>227</v>
      </c>
      <c r="D667" s="41" t="s">
        <v>47</v>
      </c>
      <c r="E667" s="76">
        <v>6</v>
      </c>
      <c r="F667" s="18"/>
      <c r="G667" s="19">
        <v>2512392</v>
      </c>
      <c r="H667" s="19">
        <v>605883</v>
      </c>
      <c r="I667" s="19">
        <v>496326</v>
      </c>
      <c r="J667" s="19">
        <v>369853</v>
      </c>
      <c r="K667" s="19">
        <v>5.05</v>
      </c>
      <c r="M667" s="18"/>
      <c r="N667" s="19">
        <v>2294846</v>
      </c>
      <c r="O667" s="19">
        <v>10430057</v>
      </c>
      <c r="P667" s="19">
        <v>6435234</v>
      </c>
      <c r="Q667" s="19">
        <v>5996587</v>
      </c>
    </row>
    <row r="668" spans="1:17" ht="12" customHeight="1" thickBot="1">
      <c r="A668" s="14" t="s">
        <v>204</v>
      </c>
      <c r="B668" s="15" t="s">
        <v>89</v>
      </c>
      <c r="C668" s="16" t="s">
        <v>228</v>
      </c>
      <c r="D668" s="41" t="s">
        <v>54</v>
      </c>
      <c r="E668" s="76">
        <v>9</v>
      </c>
      <c r="F668" s="18"/>
      <c r="G668" s="19">
        <v>3992526</v>
      </c>
      <c r="H668" s="19">
        <v>496490</v>
      </c>
      <c r="I668" s="19">
        <v>280646</v>
      </c>
      <c r="J668" s="19">
        <v>101899</v>
      </c>
      <c r="K668" s="19">
        <v>4.1399999999999997</v>
      </c>
      <c r="M668" s="18"/>
      <c r="N668" s="19">
        <v>2403321</v>
      </c>
      <c r="O668" s="19">
        <v>10578970</v>
      </c>
      <c r="P668" s="19">
        <v>6930559</v>
      </c>
      <c r="Q668" s="19">
        <v>5996587</v>
      </c>
    </row>
    <row r="669" spans="1:17" ht="12" customHeight="1" thickBot="1">
      <c r="A669" s="14" t="s">
        <v>204</v>
      </c>
      <c r="B669" s="15" t="s">
        <v>89</v>
      </c>
      <c r="C669" s="16" t="s">
        <v>229</v>
      </c>
      <c r="D669" s="41" t="s">
        <v>49</v>
      </c>
      <c r="E669" s="76">
        <v>12</v>
      </c>
      <c r="F669" s="18"/>
      <c r="G669" s="19">
        <v>5426185</v>
      </c>
      <c r="H669" s="19">
        <v>819040</v>
      </c>
      <c r="I669" s="19">
        <v>887481</v>
      </c>
      <c r="J669" s="19">
        <v>1007865</v>
      </c>
      <c r="K669" s="19">
        <v>7.4</v>
      </c>
      <c r="M669" s="18"/>
      <c r="N669" s="19">
        <v>2897893</v>
      </c>
      <c r="O669" s="19">
        <v>11787369</v>
      </c>
      <c r="P669" s="19">
        <v>7134840</v>
      </c>
      <c r="Q669" s="19">
        <v>5996587</v>
      </c>
    </row>
    <row r="670" spans="1:17" ht="12" customHeight="1" thickBot="1">
      <c r="A670" s="14" t="s">
        <v>204</v>
      </c>
      <c r="B670" s="15" t="s">
        <v>89</v>
      </c>
      <c r="C670" s="16" t="s">
        <v>230</v>
      </c>
      <c r="D670" s="41" t="s">
        <v>46</v>
      </c>
      <c r="E670" s="76">
        <v>3</v>
      </c>
      <c r="F670" s="18"/>
      <c r="G670" s="25">
        <v>1452846</v>
      </c>
      <c r="H670" s="25">
        <v>155248</v>
      </c>
      <c r="I670" s="25">
        <v>116249</v>
      </c>
      <c r="J670" s="25">
        <v>67346</v>
      </c>
      <c r="K670" s="25">
        <v>1.29</v>
      </c>
      <c r="M670" s="18"/>
      <c r="N670" s="19">
        <v>2840719</v>
      </c>
      <c r="O670" s="19">
        <v>11709625</v>
      </c>
      <c r="P670" s="19">
        <v>6989746</v>
      </c>
      <c r="Q670" s="19">
        <v>5996587</v>
      </c>
    </row>
    <row r="671" spans="1:17" ht="12" customHeight="1" thickBot="1">
      <c r="A671" s="14" t="s">
        <v>204</v>
      </c>
      <c r="B671" s="15" t="s">
        <v>89</v>
      </c>
      <c r="C671" s="16" t="s">
        <v>231</v>
      </c>
      <c r="D671" s="41" t="s">
        <v>47</v>
      </c>
      <c r="E671" s="77">
        <v>6</v>
      </c>
      <c r="G671" s="19">
        <v>2836064</v>
      </c>
      <c r="H671" s="19">
        <v>268628</v>
      </c>
      <c r="I671" s="19">
        <v>247795</v>
      </c>
      <c r="J671" s="19">
        <v>281521</v>
      </c>
      <c r="K671" s="19">
        <v>2.2400000000000002</v>
      </c>
      <c r="M671" s="21"/>
      <c r="N671" s="19">
        <v>2812277</v>
      </c>
      <c r="O671" s="19">
        <v>12317237</v>
      </c>
      <c r="P671" s="19">
        <v>7383135</v>
      </c>
      <c r="Q671" s="19">
        <v>5996587</v>
      </c>
    </row>
    <row r="672" spans="1:17" ht="12" customHeight="1" thickBot="1">
      <c r="A672" s="14" t="s">
        <v>204</v>
      </c>
      <c r="B672" s="15" t="s">
        <v>89</v>
      </c>
      <c r="C672" s="16" t="s">
        <v>232</v>
      </c>
      <c r="D672" s="41" t="s">
        <v>54</v>
      </c>
      <c r="E672" s="77">
        <v>9</v>
      </c>
      <c r="G672" s="19">
        <v>4114540</v>
      </c>
      <c r="H672" s="19">
        <v>821500</v>
      </c>
      <c r="I672" s="19">
        <v>717151</v>
      </c>
      <c r="J672" s="19">
        <v>634522</v>
      </c>
      <c r="K672" s="19">
        <v>6.85</v>
      </c>
      <c r="M672" s="21"/>
      <c r="N672" s="19">
        <v>2786260</v>
      </c>
      <c r="O672" s="19">
        <v>12571330</v>
      </c>
      <c r="P672" s="19">
        <v>7284228</v>
      </c>
      <c r="Q672" s="19">
        <v>5996587</v>
      </c>
    </row>
    <row r="673" spans="1:17" ht="12" customHeight="1" thickBot="1">
      <c r="A673" s="22" t="s">
        <v>204</v>
      </c>
      <c r="B673" s="13" t="s">
        <v>89</v>
      </c>
      <c r="C673" s="16" t="s">
        <v>233</v>
      </c>
      <c r="D673" s="42" t="s">
        <v>49</v>
      </c>
      <c r="E673" s="78">
        <v>12</v>
      </c>
      <c r="G673" s="19">
        <v>4340422</v>
      </c>
      <c r="H673" s="19">
        <v>-1214904</v>
      </c>
      <c r="I673" s="19">
        <v>-1341669</v>
      </c>
      <c r="J673" s="19">
        <v>55125</v>
      </c>
      <c r="K673" s="19">
        <v>-10.130000000000001</v>
      </c>
      <c r="M673" s="21"/>
      <c r="N673" s="19">
        <v>6257177</v>
      </c>
      <c r="O673" s="19">
        <v>13020020</v>
      </c>
      <c r="P673" s="19">
        <v>8368097</v>
      </c>
      <c r="Q673" s="19">
        <v>5996587</v>
      </c>
    </row>
    <row r="674" spans="1:17" ht="12" customHeight="1" thickBot="1">
      <c r="A674" s="22" t="s">
        <v>204</v>
      </c>
      <c r="B674" s="13" t="s">
        <v>89</v>
      </c>
      <c r="C674" s="16" t="s">
        <v>234</v>
      </c>
      <c r="D674" s="42" t="s">
        <v>46</v>
      </c>
      <c r="E674" s="78">
        <v>3</v>
      </c>
      <c r="G674" s="19">
        <v>1274981</v>
      </c>
      <c r="H674" s="19">
        <v>323287</v>
      </c>
      <c r="I674" s="19">
        <v>270908</v>
      </c>
      <c r="J674" s="19">
        <v>270908</v>
      </c>
      <c r="K674" s="19">
        <v>2.7</v>
      </c>
      <c r="M674" s="21"/>
      <c r="N674" s="19">
        <v>6203205</v>
      </c>
      <c r="O674" s="19">
        <v>13212965</v>
      </c>
      <c r="P674" s="19">
        <v>8082133</v>
      </c>
      <c r="Q674" s="19">
        <v>5996587</v>
      </c>
    </row>
    <row r="675" spans="1:17" ht="12" customHeight="1" thickBot="1">
      <c r="A675" s="22" t="s">
        <v>204</v>
      </c>
      <c r="B675" s="13" t="s">
        <v>89</v>
      </c>
      <c r="C675" s="16" t="s">
        <v>236</v>
      </c>
      <c r="D675" s="42" t="s">
        <v>47</v>
      </c>
      <c r="E675" s="78">
        <v>6</v>
      </c>
      <c r="G675" s="19">
        <v>3146920</v>
      </c>
      <c r="H675" s="19">
        <v>480852</v>
      </c>
      <c r="I675" s="19">
        <v>379759</v>
      </c>
      <c r="J675" s="19">
        <v>466855</v>
      </c>
      <c r="K675" s="19">
        <v>4.01</v>
      </c>
      <c r="M675" s="21"/>
      <c r="N675" s="19">
        <v>6174536</v>
      </c>
      <c r="O675" s="19">
        <v>13616416</v>
      </c>
      <c r="P675" s="19">
        <v>8325863</v>
      </c>
      <c r="Q675" s="19">
        <v>6454912</v>
      </c>
    </row>
    <row r="676" spans="1:17" ht="12" customHeight="1" thickBot="1">
      <c r="A676" s="14" t="s">
        <v>204</v>
      </c>
      <c r="B676" s="15" t="s">
        <v>113</v>
      </c>
      <c r="C676" s="16" t="s">
        <v>226</v>
      </c>
      <c r="D676" s="41" t="s">
        <v>46</v>
      </c>
      <c r="E676" s="76">
        <v>3</v>
      </c>
      <c r="F676" s="18"/>
      <c r="G676" s="19">
        <v>1629731</v>
      </c>
      <c r="H676" s="19">
        <v>461822</v>
      </c>
      <c r="I676" s="19">
        <v>413822</v>
      </c>
      <c r="J676" s="19">
        <v>409606</v>
      </c>
      <c r="K676" s="19">
        <v>7</v>
      </c>
      <c r="M676" s="18"/>
      <c r="N676" s="19">
        <v>2403785</v>
      </c>
      <c r="O676" s="19">
        <v>10646184</v>
      </c>
      <c r="P676" s="19">
        <v>6754200</v>
      </c>
      <c r="Q676" s="19">
        <v>3070544</v>
      </c>
    </row>
    <row r="677" spans="1:17" ht="12" customHeight="1" thickBot="1">
      <c r="A677" s="14" t="s">
        <v>204</v>
      </c>
      <c r="B677" s="15" t="s">
        <v>113</v>
      </c>
      <c r="C677" s="16" t="s">
        <v>227</v>
      </c>
      <c r="D677" s="41" t="s">
        <v>47</v>
      </c>
      <c r="E677" s="76">
        <v>6</v>
      </c>
      <c r="F677" s="18"/>
      <c r="G677" s="19">
        <v>3265952</v>
      </c>
      <c r="H677" s="19">
        <v>316986</v>
      </c>
      <c r="I677" s="19">
        <v>267762</v>
      </c>
      <c r="J677" s="19">
        <v>261381</v>
      </c>
      <c r="K677" s="19">
        <v>4</v>
      </c>
      <c r="M677" s="18"/>
      <c r="N677" s="19">
        <v>2327598</v>
      </c>
      <c r="O677" s="19">
        <v>10460268</v>
      </c>
      <c r="P677" s="19">
        <v>6796472</v>
      </c>
      <c r="Q677" s="19">
        <v>3070544</v>
      </c>
    </row>
    <row r="678" spans="1:17" ht="12" customHeight="1" thickBot="1">
      <c r="A678" s="14" t="s">
        <v>204</v>
      </c>
      <c r="B678" s="15" t="s">
        <v>113</v>
      </c>
      <c r="C678" s="16" t="s">
        <v>228</v>
      </c>
      <c r="D678" s="41" t="s">
        <v>54</v>
      </c>
      <c r="E678" s="76">
        <v>9</v>
      </c>
      <c r="F678" s="18"/>
      <c r="G678" s="19">
        <v>5251421</v>
      </c>
      <c r="H678" s="19">
        <v>512935</v>
      </c>
      <c r="I678" s="19">
        <v>466560</v>
      </c>
      <c r="J678" s="19">
        <v>451765</v>
      </c>
      <c r="K678" s="19">
        <v>7</v>
      </c>
      <c r="M678" s="18"/>
      <c r="N678" s="19">
        <v>2490544</v>
      </c>
      <c r="O678" s="19">
        <v>10568263</v>
      </c>
      <c r="P678" s="19">
        <v>6732269</v>
      </c>
      <c r="Q678" s="19">
        <v>3070544</v>
      </c>
    </row>
    <row r="679" spans="1:17" ht="12" customHeight="1" thickBot="1">
      <c r="A679" s="14" t="s">
        <v>204</v>
      </c>
      <c r="B679" s="15" t="s">
        <v>113</v>
      </c>
      <c r="C679" s="16" t="s">
        <v>229</v>
      </c>
      <c r="D679" s="41" t="s">
        <v>49</v>
      </c>
      <c r="E679" s="76">
        <v>12</v>
      </c>
      <c r="F679" s="18"/>
      <c r="G679" s="19">
        <v>6179116</v>
      </c>
      <c r="H679" s="19">
        <v>168610</v>
      </c>
      <c r="I679" s="19">
        <v>84323</v>
      </c>
      <c r="J679" s="19">
        <v>46410</v>
      </c>
      <c r="K679" s="19">
        <v>1</v>
      </c>
      <c r="M679" s="18"/>
      <c r="N679" s="19">
        <v>2631895</v>
      </c>
      <c r="O679" s="19">
        <v>10939827</v>
      </c>
      <c r="P679" s="19">
        <v>7449068</v>
      </c>
      <c r="Q679" s="19">
        <v>3070544</v>
      </c>
    </row>
    <row r="680" spans="1:17" ht="12" customHeight="1" thickBot="1">
      <c r="A680" s="14" t="s">
        <v>204</v>
      </c>
      <c r="B680" s="15" t="s">
        <v>113</v>
      </c>
      <c r="C680" s="16" t="s">
        <v>230</v>
      </c>
      <c r="D680" s="41" t="s">
        <v>46</v>
      </c>
      <c r="E680" s="76">
        <v>3</v>
      </c>
      <c r="F680" s="18"/>
      <c r="G680" s="25">
        <v>1684189</v>
      </c>
      <c r="H680" s="25">
        <v>292118</v>
      </c>
      <c r="I680" s="25">
        <v>261166</v>
      </c>
      <c r="J680" s="25">
        <v>261166</v>
      </c>
      <c r="K680" s="25">
        <v>4</v>
      </c>
      <c r="M680" s="18"/>
      <c r="N680" s="19">
        <v>2599979</v>
      </c>
      <c r="O680" s="19">
        <v>11185271</v>
      </c>
      <c r="P680" s="19">
        <v>7396709</v>
      </c>
      <c r="Q680" s="19">
        <v>3070544</v>
      </c>
    </row>
    <row r="681" spans="1:17" ht="12" customHeight="1" thickBot="1">
      <c r="A681" s="14" t="s">
        <v>204</v>
      </c>
      <c r="B681" s="15" t="s">
        <v>113</v>
      </c>
      <c r="C681" s="16" t="s">
        <v>231</v>
      </c>
      <c r="D681" s="41" t="s">
        <v>47</v>
      </c>
      <c r="E681" s="76">
        <v>6</v>
      </c>
      <c r="F681" s="18"/>
      <c r="G681" s="19">
        <v>2968872</v>
      </c>
      <c r="H681" s="19">
        <v>277753</v>
      </c>
      <c r="I681" s="19">
        <v>240005</v>
      </c>
      <c r="J681" s="19">
        <v>249037</v>
      </c>
      <c r="K681" s="19">
        <v>4</v>
      </c>
      <c r="M681" s="18"/>
      <c r="N681" s="19">
        <v>2692401</v>
      </c>
      <c r="O681" s="19">
        <v>11338204</v>
      </c>
      <c r="P681" s="19">
        <v>7558935</v>
      </c>
      <c r="Q681" s="19">
        <v>3070544</v>
      </c>
    </row>
    <row r="682" spans="1:17" ht="12" customHeight="1" thickBot="1">
      <c r="A682" s="14" t="s">
        <v>204</v>
      </c>
      <c r="B682" s="15" t="s">
        <v>113</v>
      </c>
      <c r="C682" s="16" t="s">
        <v>232</v>
      </c>
      <c r="D682" s="41" t="s">
        <v>54</v>
      </c>
      <c r="E682" s="76">
        <v>9</v>
      </c>
      <c r="F682" s="18"/>
      <c r="G682" s="19">
        <v>4425640</v>
      </c>
      <c r="H682" s="19">
        <v>-1100065</v>
      </c>
      <c r="I682" s="19">
        <v>-1198186</v>
      </c>
      <c r="J682" s="19">
        <v>-1191755</v>
      </c>
      <c r="K682" s="19">
        <v>-13</v>
      </c>
      <c r="M682" s="18"/>
      <c r="N682" s="19">
        <v>2670605</v>
      </c>
      <c r="O682" s="19">
        <v>10434177</v>
      </c>
      <c r="P682" s="19">
        <v>6477171</v>
      </c>
      <c r="Q682" s="19">
        <v>4670544</v>
      </c>
    </row>
    <row r="683" spans="1:17" ht="12" customHeight="1" thickBot="1">
      <c r="A683" s="22" t="s">
        <v>204</v>
      </c>
      <c r="B683" s="15" t="s">
        <v>113</v>
      </c>
      <c r="C683" s="16" t="s">
        <v>233</v>
      </c>
      <c r="D683" s="42" t="s">
        <v>49</v>
      </c>
      <c r="E683" s="78">
        <v>12</v>
      </c>
      <c r="G683" s="19">
        <v>5181787</v>
      </c>
      <c r="H683" s="19">
        <v>-1720684</v>
      </c>
      <c r="I683" s="19">
        <v>-1859670</v>
      </c>
      <c r="J683" s="19">
        <v>-1878937</v>
      </c>
      <c r="K683" s="19">
        <v>-20</v>
      </c>
      <c r="M683" s="21"/>
      <c r="N683" s="19">
        <v>3128403</v>
      </c>
      <c r="O683" s="19">
        <v>10758297</v>
      </c>
      <c r="P683" s="19">
        <v>6903423</v>
      </c>
      <c r="Q683" s="19">
        <v>4670544</v>
      </c>
    </row>
    <row r="684" spans="1:17" ht="12" customHeight="1" thickBot="1">
      <c r="A684" s="22" t="s">
        <v>204</v>
      </c>
      <c r="B684" s="15" t="s">
        <v>113</v>
      </c>
      <c r="C684" s="16" t="s">
        <v>234</v>
      </c>
      <c r="D684" s="42" t="s">
        <v>46</v>
      </c>
      <c r="E684" s="78">
        <v>3</v>
      </c>
      <c r="G684" s="19">
        <v>2061624</v>
      </c>
      <c r="H684" s="19">
        <v>312112</v>
      </c>
      <c r="I684" s="19">
        <v>279612</v>
      </c>
      <c r="J684" s="19">
        <v>197460</v>
      </c>
      <c r="K684" s="19">
        <v>2</v>
      </c>
      <c r="M684" s="21"/>
      <c r="N684" s="19">
        <v>3090039</v>
      </c>
      <c r="O684" s="19">
        <v>10824141</v>
      </c>
      <c r="P684" s="19">
        <v>6782867</v>
      </c>
      <c r="Q684" s="19">
        <v>4670544</v>
      </c>
    </row>
    <row r="685" spans="1:17" ht="12" customHeight="1" thickBot="1">
      <c r="A685" s="22" t="s">
        <v>204</v>
      </c>
      <c r="B685" s="15" t="s">
        <v>113</v>
      </c>
      <c r="C685" s="16" t="s">
        <v>236</v>
      </c>
      <c r="D685" s="42" t="s">
        <v>47</v>
      </c>
      <c r="E685" s="78">
        <v>6</v>
      </c>
      <c r="G685" s="19">
        <v>3626792</v>
      </c>
      <c r="H685" s="19">
        <v>233067</v>
      </c>
      <c r="I685" s="19">
        <v>202040</v>
      </c>
      <c r="J685" s="19">
        <v>205126</v>
      </c>
      <c r="K685" s="19">
        <v>2</v>
      </c>
      <c r="M685" s="21"/>
      <c r="N685" s="19">
        <v>3102805</v>
      </c>
      <c r="O685" s="19">
        <v>10813465</v>
      </c>
      <c r="P685" s="19">
        <v>6776194</v>
      </c>
      <c r="Q685" s="19">
        <v>4670544</v>
      </c>
    </row>
    <row r="686" spans="1:17" ht="12" customHeight="1" thickBot="1">
      <c r="A686" s="14" t="s">
        <v>204</v>
      </c>
      <c r="B686" s="15" t="s">
        <v>106</v>
      </c>
      <c r="C686" s="16" t="s">
        <v>226</v>
      </c>
      <c r="D686" s="41" t="s">
        <v>46</v>
      </c>
      <c r="E686" s="76">
        <v>3</v>
      </c>
      <c r="F686" s="18"/>
      <c r="G686" s="19">
        <v>960039.70900000003</v>
      </c>
      <c r="H686" s="19">
        <v>276242.717</v>
      </c>
      <c r="I686" s="19">
        <v>217369.902</v>
      </c>
      <c r="J686" s="19">
        <v>217369.902</v>
      </c>
      <c r="K686" s="19">
        <v>1.5675714087292103</v>
      </c>
      <c r="M686" s="18"/>
      <c r="N686" s="19">
        <v>2195619.6209999998</v>
      </c>
      <c r="O686" s="19">
        <v>10920995.84</v>
      </c>
      <c r="P686" s="19">
        <v>1604769.5460000001</v>
      </c>
      <c r="Q686" s="19">
        <v>6933333.3329999996</v>
      </c>
    </row>
    <row r="687" spans="1:17" ht="12" customHeight="1" thickBot="1">
      <c r="A687" s="14" t="s">
        <v>204</v>
      </c>
      <c r="B687" s="15" t="s">
        <v>106</v>
      </c>
      <c r="C687" s="16" t="s">
        <v>227</v>
      </c>
      <c r="D687" s="41" t="s">
        <v>47</v>
      </c>
      <c r="E687" s="76">
        <v>6</v>
      </c>
      <c r="F687" s="18"/>
      <c r="G687" s="19">
        <v>1442384.5430000001</v>
      </c>
      <c r="H687" s="19">
        <v>321815.43900000001</v>
      </c>
      <c r="I687" s="19">
        <v>275290.60700000002</v>
      </c>
      <c r="J687" s="19">
        <v>275290.60700000002</v>
      </c>
      <c r="K687" s="19">
        <v>1.9852688005762151</v>
      </c>
      <c r="M687" s="18"/>
      <c r="N687" s="19">
        <v>2249663</v>
      </c>
      <c r="O687" s="19">
        <v>11257900</v>
      </c>
      <c r="P687" s="19">
        <v>1788020</v>
      </c>
      <c r="Q687" s="19">
        <v>6933333.3329999996</v>
      </c>
    </row>
    <row r="688" spans="1:17" ht="12" customHeight="1" thickBot="1">
      <c r="A688" s="14" t="s">
        <v>204</v>
      </c>
      <c r="B688" s="15" t="s">
        <v>106</v>
      </c>
      <c r="C688" s="16" t="s">
        <v>228</v>
      </c>
      <c r="D688" s="41" t="s">
        <v>54</v>
      </c>
      <c r="E688" s="76">
        <v>9</v>
      </c>
      <c r="F688" s="18"/>
      <c r="G688" s="20">
        <v>2023833.257</v>
      </c>
      <c r="H688" s="19">
        <v>312938.04599999997</v>
      </c>
      <c r="I688" s="19">
        <v>265997.33899999998</v>
      </c>
      <c r="J688" s="19">
        <v>265997.33899999998</v>
      </c>
      <c r="K688" s="19">
        <v>1.9182500409576082</v>
      </c>
      <c r="M688" s="18"/>
      <c r="N688" s="19">
        <v>2261489</v>
      </c>
      <c r="O688" s="19">
        <v>11157306</v>
      </c>
      <c r="P688" s="19">
        <v>1696653</v>
      </c>
      <c r="Q688" s="19">
        <v>6933333.3329999996</v>
      </c>
    </row>
    <row r="689" spans="1:17" ht="12" customHeight="1" thickBot="1">
      <c r="A689" s="14" t="s">
        <v>204</v>
      </c>
      <c r="B689" s="15" t="s">
        <v>106</v>
      </c>
      <c r="C689" s="16" t="s">
        <v>229</v>
      </c>
      <c r="D689" s="41" t="s">
        <v>49</v>
      </c>
      <c r="E689" s="76">
        <v>12</v>
      </c>
      <c r="F689" s="18"/>
      <c r="G689" s="19">
        <v>2651718.8769999999</v>
      </c>
      <c r="H689" s="19">
        <v>411081.11200000002</v>
      </c>
      <c r="I689" s="19">
        <v>340502.61200000002</v>
      </c>
      <c r="J689" s="19">
        <v>189205.39199999999</v>
      </c>
      <c r="K689" s="19">
        <v>2.4555476828103631</v>
      </c>
      <c r="L689" s="19">
        <v>1.5</v>
      </c>
      <c r="M689" s="18"/>
      <c r="N689" s="19">
        <v>2077110.314</v>
      </c>
      <c r="O689" s="19">
        <v>10728221.482000001</v>
      </c>
      <c r="P689" s="19">
        <v>1344360.746</v>
      </c>
      <c r="Q689" s="19">
        <v>6933333.3329999996</v>
      </c>
    </row>
    <row r="690" spans="1:17" ht="12" customHeight="1" thickBot="1">
      <c r="A690" s="14" t="s">
        <v>204</v>
      </c>
      <c r="B690" s="15" t="s">
        <v>106</v>
      </c>
      <c r="C690" s="16" t="s">
        <v>230</v>
      </c>
      <c r="D690" s="41" t="s">
        <v>46</v>
      </c>
      <c r="E690" s="76">
        <v>3</v>
      </c>
      <c r="F690" s="18"/>
      <c r="G690" s="25">
        <v>626130.52500000002</v>
      </c>
      <c r="H690" s="25">
        <v>45013.381000000001</v>
      </c>
      <c r="I690" s="25">
        <v>39264.665000000001</v>
      </c>
      <c r="J690" s="25">
        <v>39264.665000000001</v>
      </c>
      <c r="K690" s="25">
        <v>0.28315864184053646</v>
      </c>
      <c r="M690" s="18"/>
      <c r="N690" s="20">
        <v>2038400.135</v>
      </c>
      <c r="O690" s="19">
        <v>10966975.953</v>
      </c>
      <c r="P690" s="19">
        <v>1543850.5530000001</v>
      </c>
      <c r="Q690" s="19">
        <v>6933333.3329999996</v>
      </c>
    </row>
    <row r="691" spans="1:17" ht="12" customHeight="1" thickBot="1">
      <c r="A691" s="14" t="s">
        <v>204</v>
      </c>
      <c r="B691" s="15" t="s">
        <v>106</v>
      </c>
      <c r="C691" s="16" t="s">
        <v>231</v>
      </c>
      <c r="D691" s="41" t="s">
        <v>47</v>
      </c>
      <c r="E691" s="77">
        <v>6</v>
      </c>
      <c r="G691" s="19">
        <v>1257420.7990000001</v>
      </c>
      <c r="H691" s="19">
        <v>188201.82500000001</v>
      </c>
      <c r="I691" s="19">
        <v>163827.48000000001</v>
      </c>
      <c r="J691" s="19">
        <v>163827.48000000001</v>
      </c>
      <c r="K691" s="19">
        <v>1.1814481731337236</v>
      </c>
      <c r="M691" s="21"/>
      <c r="N691" s="19">
        <v>2032410.112</v>
      </c>
      <c r="O691" s="19">
        <v>10947308.107999999</v>
      </c>
      <c r="P691" s="19">
        <v>1399619.892</v>
      </c>
      <c r="Q691" s="19">
        <v>6933333.3329999996</v>
      </c>
    </row>
    <row r="692" spans="1:17" ht="12" customHeight="1" thickBot="1">
      <c r="A692" s="14" t="s">
        <v>204</v>
      </c>
      <c r="B692" s="15" t="s">
        <v>106</v>
      </c>
      <c r="C692" s="16" t="s">
        <v>232</v>
      </c>
      <c r="D692" s="41" t="s">
        <v>54</v>
      </c>
      <c r="E692" s="77">
        <v>9</v>
      </c>
      <c r="G692" s="19">
        <v>1760095.2930000001</v>
      </c>
      <c r="H692" s="19">
        <v>215382.32</v>
      </c>
      <c r="I692" s="19">
        <v>171738.06599999999</v>
      </c>
      <c r="J692" s="19">
        <v>171738.06599999999</v>
      </c>
      <c r="K692" s="19">
        <v>1.2384956683287738</v>
      </c>
      <c r="M692" s="21"/>
      <c r="N692" s="19">
        <v>2026057.7409999999</v>
      </c>
      <c r="O692" s="19">
        <v>10916404.255000001</v>
      </c>
      <c r="P692" s="19">
        <v>1569845.5020000001</v>
      </c>
      <c r="Q692" s="19">
        <v>6933333.3329999996</v>
      </c>
    </row>
    <row r="693" spans="1:17" ht="12" customHeight="1" thickBot="1">
      <c r="A693" s="14" t="s">
        <v>204</v>
      </c>
      <c r="B693" s="15" t="s">
        <v>106</v>
      </c>
      <c r="C693" s="16" t="s">
        <v>233</v>
      </c>
      <c r="D693" s="42" t="s">
        <v>49</v>
      </c>
      <c r="E693" s="76">
        <v>12</v>
      </c>
      <c r="F693" s="18"/>
      <c r="G693" s="19">
        <v>2197357</v>
      </c>
      <c r="H693" s="19">
        <v>265435</v>
      </c>
      <c r="I693" s="19">
        <v>192150</v>
      </c>
      <c r="J693" s="19">
        <v>948037</v>
      </c>
      <c r="K693" s="19">
        <v>1.3856971820046722</v>
      </c>
      <c r="L693" s="19">
        <v>0.5</v>
      </c>
      <c r="M693" s="18"/>
      <c r="N693" s="19">
        <v>3293545</v>
      </c>
      <c r="O693" s="19">
        <v>12419431</v>
      </c>
      <c r="P693" s="19">
        <v>1516977</v>
      </c>
      <c r="Q693" s="19">
        <v>6933333</v>
      </c>
    </row>
    <row r="694" spans="1:17" ht="12" customHeight="1" thickBot="1">
      <c r="A694" s="14" t="s">
        <v>204</v>
      </c>
      <c r="B694" s="15" t="s">
        <v>106</v>
      </c>
      <c r="C694" s="16" t="s">
        <v>234</v>
      </c>
      <c r="D694" s="42" t="s">
        <v>46</v>
      </c>
      <c r="E694" s="76">
        <v>3</v>
      </c>
      <c r="F694" s="18"/>
      <c r="G694" s="19">
        <v>631261.31700000004</v>
      </c>
      <c r="H694" s="19">
        <v>224889.88800000001</v>
      </c>
      <c r="I694" s="19">
        <v>199481.63800000001</v>
      </c>
      <c r="J694" s="19">
        <v>199481.63800000001</v>
      </c>
      <c r="K694" s="19">
        <v>1.4385695048768545</v>
      </c>
      <c r="M694" s="18"/>
      <c r="N694" s="19">
        <v>2879730.38</v>
      </c>
      <c r="O694" s="19">
        <v>12162547.640000001</v>
      </c>
      <c r="P694" s="19">
        <v>1851413.436</v>
      </c>
      <c r="Q694" s="19">
        <v>6933333.3329999996</v>
      </c>
    </row>
    <row r="695" spans="1:17" ht="12" customHeight="1" thickBot="1">
      <c r="A695" s="22" t="s">
        <v>204</v>
      </c>
      <c r="B695" s="13" t="s">
        <v>106</v>
      </c>
      <c r="C695" s="16" t="s">
        <v>236</v>
      </c>
      <c r="D695" s="42" t="s">
        <v>47</v>
      </c>
      <c r="E695" s="78">
        <v>6</v>
      </c>
      <c r="G695" s="19">
        <v>1655440.632</v>
      </c>
      <c r="H695" s="19">
        <v>301019.15700000001</v>
      </c>
      <c r="I695" s="19">
        <v>244692.90900000001</v>
      </c>
      <c r="J695" s="19">
        <v>244692.90900000001</v>
      </c>
      <c r="K695" s="19">
        <v>1.7646123246040681</v>
      </c>
      <c r="L695" s="19">
        <v>0</v>
      </c>
      <c r="M695" s="21">
        <v>0</v>
      </c>
      <c r="N695" s="19">
        <v>2874996.4240000001</v>
      </c>
      <c r="O695" s="19">
        <v>11974488.640000001</v>
      </c>
      <c r="P695" s="19">
        <v>1618143.1640000001</v>
      </c>
      <c r="Q695" s="19">
        <v>6933333.3329999996</v>
      </c>
    </row>
    <row r="696" spans="1:17" ht="12" customHeight="1" thickBot="1">
      <c r="A696" s="14" t="s">
        <v>204</v>
      </c>
      <c r="B696" s="15" t="s">
        <v>116</v>
      </c>
      <c r="C696" s="16" t="s">
        <v>226</v>
      </c>
      <c r="D696" s="41" t="s">
        <v>46</v>
      </c>
      <c r="E696" s="76">
        <v>3</v>
      </c>
      <c r="F696" s="18"/>
      <c r="G696" s="19">
        <v>181164</v>
      </c>
      <c r="H696" s="19">
        <v>44619</v>
      </c>
      <c r="I696" s="19">
        <v>42388</v>
      </c>
      <c r="J696" s="19">
        <v>42388</v>
      </c>
      <c r="K696" s="19">
        <v>0.26492500000000002</v>
      </c>
      <c r="M696" s="18"/>
      <c r="N696" s="19">
        <v>2414004</v>
      </c>
      <c r="O696" s="19">
        <v>11255504</v>
      </c>
      <c r="P696" s="19">
        <v>2554577</v>
      </c>
      <c r="Q696" s="19">
        <v>8000000</v>
      </c>
    </row>
    <row r="697" spans="1:17" ht="12" customHeight="1" thickBot="1">
      <c r="A697" s="14" t="s">
        <v>204</v>
      </c>
      <c r="B697" s="15" t="s">
        <v>116</v>
      </c>
      <c r="C697" s="16" t="s">
        <v>227</v>
      </c>
      <c r="D697" s="41" t="s">
        <v>47</v>
      </c>
      <c r="E697" s="76">
        <v>6</v>
      </c>
      <c r="F697" s="18"/>
      <c r="G697" s="19">
        <v>304934</v>
      </c>
      <c r="H697" s="19">
        <v>44712</v>
      </c>
      <c r="I697" s="19">
        <v>42476</v>
      </c>
      <c r="J697" s="19">
        <v>42476</v>
      </c>
      <c r="K697" s="19">
        <v>0.26547500000000002</v>
      </c>
      <c r="M697" s="18"/>
      <c r="N697" s="19">
        <v>2398801</v>
      </c>
      <c r="O697" s="19">
        <v>11487071</v>
      </c>
      <c r="P697" s="19">
        <v>2786057</v>
      </c>
      <c r="Q697" s="19">
        <v>8000000</v>
      </c>
    </row>
    <row r="698" spans="1:17" ht="12" customHeight="1" thickBot="1">
      <c r="A698" s="14" t="s">
        <v>204</v>
      </c>
      <c r="B698" s="15" t="s">
        <v>116</v>
      </c>
      <c r="C698" s="16" t="s">
        <v>228</v>
      </c>
      <c r="D698" s="41" t="s">
        <v>54</v>
      </c>
      <c r="E698" s="76">
        <v>9</v>
      </c>
      <c r="F698" s="18"/>
      <c r="G698" s="19">
        <v>502129</v>
      </c>
      <c r="H698" s="19">
        <v>82143</v>
      </c>
      <c r="I698" s="19">
        <v>78036</v>
      </c>
      <c r="J698" s="19">
        <v>78036</v>
      </c>
      <c r="K698" s="19">
        <v>0.48772500000000002</v>
      </c>
      <c r="M698" s="18"/>
      <c r="N698" s="19">
        <v>2854071</v>
      </c>
      <c r="O698" s="19">
        <v>11949749</v>
      </c>
      <c r="P698" s="19">
        <v>2660393</v>
      </c>
      <c r="Q698" s="19">
        <v>8000000</v>
      </c>
    </row>
    <row r="699" spans="1:17" ht="12" customHeight="1" thickBot="1">
      <c r="A699" s="22" t="s">
        <v>204</v>
      </c>
      <c r="B699" s="13" t="s">
        <v>116</v>
      </c>
      <c r="C699" s="16" t="s">
        <v>229</v>
      </c>
      <c r="D699" s="42" t="s">
        <v>49</v>
      </c>
      <c r="E699" s="78">
        <v>12</v>
      </c>
      <c r="G699" s="19">
        <v>656826</v>
      </c>
      <c r="H699" s="19">
        <v>-156780</v>
      </c>
      <c r="I699" s="19">
        <v>-186331</v>
      </c>
      <c r="J699" s="19">
        <v>-38097</v>
      </c>
      <c r="K699" s="19">
        <v>-1.17</v>
      </c>
      <c r="M699" s="21"/>
      <c r="N699" s="19">
        <v>2883659</v>
      </c>
      <c r="O699" s="19">
        <v>13618470</v>
      </c>
      <c r="P699" s="19">
        <v>2921964</v>
      </c>
      <c r="Q699" s="19">
        <v>8000000</v>
      </c>
    </row>
    <row r="700" spans="1:17" ht="12" customHeight="1" thickBot="1">
      <c r="A700" s="14" t="s">
        <v>204</v>
      </c>
      <c r="B700" s="15" t="s">
        <v>86</v>
      </c>
      <c r="C700" s="16" t="s">
        <v>226</v>
      </c>
      <c r="D700" s="41" t="s">
        <v>46</v>
      </c>
      <c r="E700" s="76">
        <v>3</v>
      </c>
      <c r="F700" s="18"/>
      <c r="G700" s="19">
        <v>1411555</v>
      </c>
      <c r="H700" s="19">
        <v>179920</v>
      </c>
      <c r="I700" s="19">
        <v>110044</v>
      </c>
      <c r="J700" s="20">
        <v>880406</v>
      </c>
      <c r="K700" s="40">
        <v>3.96</v>
      </c>
      <c r="L700" s="20"/>
      <c r="M700" s="18"/>
      <c r="N700" s="19">
        <v>1721358</v>
      </c>
      <c r="O700" s="19">
        <v>23779576</v>
      </c>
      <c r="P700" s="19">
        <v>8714037</v>
      </c>
      <c r="Q700" s="19">
        <v>6691369</v>
      </c>
    </row>
    <row r="701" spans="1:17" ht="12" customHeight="1" thickBot="1">
      <c r="A701" s="14" t="s">
        <v>204</v>
      </c>
      <c r="B701" s="15" t="s">
        <v>86</v>
      </c>
      <c r="C701" s="16" t="s">
        <v>227</v>
      </c>
      <c r="D701" s="41" t="s">
        <v>47</v>
      </c>
      <c r="E701" s="76">
        <v>6</v>
      </c>
      <c r="F701" s="18"/>
      <c r="G701" s="19">
        <v>2760970</v>
      </c>
      <c r="H701" s="19">
        <v>108845</v>
      </c>
      <c r="I701" s="19">
        <v>18786</v>
      </c>
      <c r="J701" s="20">
        <v>640682</v>
      </c>
      <c r="K701" s="40">
        <v>1E-4</v>
      </c>
      <c r="L701" s="20"/>
      <c r="M701" s="18"/>
      <c r="N701" s="19">
        <v>1785456</v>
      </c>
      <c r="O701" s="19">
        <v>23534618</v>
      </c>
      <c r="P701" s="19">
        <v>8693311</v>
      </c>
      <c r="Q701" s="19">
        <v>6691369</v>
      </c>
    </row>
    <row r="702" spans="1:17" ht="12" customHeight="1" thickBot="1">
      <c r="A702" s="14" t="s">
        <v>204</v>
      </c>
      <c r="B702" s="15" t="s">
        <v>86</v>
      </c>
      <c r="C702" s="16" t="s">
        <v>228</v>
      </c>
      <c r="D702" s="41" t="s">
        <v>54</v>
      </c>
      <c r="E702" s="76">
        <v>9</v>
      </c>
      <c r="F702" s="18"/>
      <c r="G702" s="19">
        <v>4380592</v>
      </c>
      <c r="H702" s="19">
        <v>108255</v>
      </c>
      <c r="I702" s="19">
        <v>33632</v>
      </c>
      <c r="J702" s="20">
        <v>739233</v>
      </c>
      <c r="K702" s="40">
        <v>0</v>
      </c>
      <c r="L702" s="20"/>
      <c r="M702" s="18"/>
      <c r="N702" s="19">
        <v>1922680</v>
      </c>
      <c r="O702" s="19">
        <v>23915785</v>
      </c>
      <c r="P702" s="19">
        <v>8975931</v>
      </c>
      <c r="Q702" s="19">
        <v>6691369</v>
      </c>
    </row>
    <row r="703" spans="1:17" ht="12" customHeight="1" thickBot="1">
      <c r="A703" s="14" t="s">
        <v>204</v>
      </c>
      <c r="B703" s="15" t="s">
        <v>86</v>
      </c>
      <c r="C703" s="16" t="s">
        <v>229</v>
      </c>
      <c r="D703" s="41" t="s">
        <v>49</v>
      </c>
      <c r="E703" s="76">
        <v>12</v>
      </c>
      <c r="F703" s="18"/>
      <c r="G703" s="19">
        <v>6148778</v>
      </c>
      <c r="H703" s="19">
        <v>1667663</v>
      </c>
      <c r="I703" s="19">
        <v>1297386</v>
      </c>
      <c r="J703" s="20">
        <v>761677</v>
      </c>
      <c r="K703" s="40">
        <v>10</v>
      </c>
      <c r="L703" s="20">
        <v>3</v>
      </c>
      <c r="M703" s="18"/>
      <c r="N703" s="19">
        <v>2374524</v>
      </c>
      <c r="O703" s="19">
        <v>23694610</v>
      </c>
      <c r="P703" s="19">
        <v>8732312</v>
      </c>
      <c r="Q703" s="19">
        <v>6691369</v>
      </c>
    </row>
    <row r="704" spans="1:17" ht="12" customHeight="1" thickBot="1">
      <c r="A704" s="14" t="s">
        <v>204</v>
      </c>
      <c r="B704" s="15" t="s">
        <v>86</v>
      </c>
      <c r="C704" s="16" t="s">
        <v>230</v>
      </c>
      <c r="D704" s="41" t="s">
        <v>46</v>
      </c>
      <c r="E704" s="76">
        <v>3</v>
      </c>
      <c r="F704" s="18"/>
      <c r="G704" s="25">
        <v>1804139</v>
      </c>
      <c r="H704" s="25">
        <v>163389</v>
      </c>
      <c r="I704" s="25">
        <v>126457</v>
      </c>
      <c r="J704" s="25">
        <v>104801</v>
      </c>
      <c r="K704" s="30">
        <v>1E-3</v>
      </c>
      <c r="L704" s="20"/>
      <c r="M704" s="18"/>
      <c r="N704" s="19">
        <v>2443806</v>
      </c>
      <c r="O704" s="19">
        <v>24621145</v>
      </c>
      <c r="P704" s="19">
        <v>9554047</v>
      </c>
      <c r="Q704" s="19">
        <v>6691369</v>
      </c>
    </row>
    <row r="705" spans="1:17" ht="12" customHeight="1" thickBot="1">
      <c r="A705" s="14" t="s">
        <v>204</v>
      </c>
      <c r="B705" s="15" t="s">
        <v>86</v>
      </c>
      <c r="C705" s="16" t="s">
        <v>231</v>
      </c>
      <c r="D705" s="41" t="s">
        <v>47</v>
      </c>
      <c r="E705" s="77">
        <v>6</v>
      </c>
      <c r="G705" s="19">
        <v>3526644</v>
      </c>
      <c r="H705" s="19">
        <v>367699</v>
      </c>
      <c r="I705" s="19">
        <v>168636</v>
      </c>
      <c r="J705" s="20">
        <v>999417</v>
      </c>
      <c r="K705" s="20">
        <v>1.2601008851850795</v>
      </c>
      <c r="L705" s="20"/>
      <c r="M705" s="21"/>
      <c r="N705" s="19">
        <v>2891636</v>
      </c>
      <c r="O705" s="19">
        <v>26147525</v>
      </c>
      <c r="P705" s="19">
        <v>10586588</v>
      </c>
      <c r="Q705" s="19">
        <v>6691369</v>
      </c>
    </row>
    <row r="706" spans="1:17" ht="12" customHeight="1" thickBot="1">
      <c r="A706" s="14" t="s">
        <v>204</v>
      </c>
      <c r="B706" s="15" t="s">
        <v>86</v>
      </c>
      <c r="C706" s="16" t="s">
        <v>232</v>
      </c>
      <c r="D706" s="41" t="s">
        <v>54</v>
      </c>
      <c r="E706" s="77">
        <v>9</v>
      </c>
      <c r="G706" s="19">
        <v>5525768</v>
      </c>
      <c r="H706" s="19">
        <v>1507870</v>
      </c>
      <c r="I706" s="19">
        <v>1147011</v>
      </c>
      <c r="J706" s="20">
        <v>1894866</v>
      </c>
      <c r="K706" s="40">
        <v>0.01</v>
      </c>
      <c r="L706" s="20"/>
      <c r="M706" s="21"/>
      <c r="N706" s="19">
        <v>3002211</v>
      </c>
      <c r="O706" s="19">
        <v>27189172</v>
      </c>
      <c r="P706" s="19">
        <v>10733350</v>
      </c>
      <c r="Q706" s="19">
        <v>6691369</v>
      </c>
    </row>
    <row r="707" spans="1:17" ht="12" customHeight="1" thickBot="1">
      <c r="A707" s="14" t="s">
        <v>204</v>
      </c>
      <c r="B707" s="15" t="s">
        <v>86</v>
      </c>
      <c r="C707" s="16" t="s">
        <v>233</v>
      </c>
      <c r="D707" s="41" t="s">
        <v>49</v>
      </c>
      <c r="E707" s="76">
        <v>12</v>
      </c>
      <c r="F707" s="18"/>
      <c r="G707" s="19">
        <v>7586131</v>
      </c>
      <c r="H707" s="19">
        <v>1193446</v>
      </c>
      <c r="I707" s="19">
        <v>586025</v>
      </c>
      <c r="J707" s="19">
        <v>2005519</v>
      </c>
      <c r="K707" s="19">
        <v>4</v>
      </c>
      <c r="L707" s="19">
        <v>3</v>
      </c>
      <c r="M707" s="18"/>
      <c r="N707" s="19">
        <v>4025510</v>
      </c>
      <c r="O707" s="19">
        <v>25902052</v>
      </c>
      <c r="P707" s="19">
        <v>9335715</v>
      </c>
      <c r="Q707" s="19">
        <v>6691369</v>
      </c>
    </row>
    <row r="708" spans="1:17" ht="12" customHeight="1" thickBot="1">
      <c r="A708" s="14" t="s">
        <v>204</v>
      </c>
      <c r="B708" s="15" t="s">
        <v>86</v>
      </c>
      <c r="C708" s="16" t="s">
        <v>234</v>
      </c>
      <c r="D708" s="42" t="s">
        <v>46</v>
      </c>
      <c r="E708" s="76">
        <v>3</v>
      </c>
      <c r="F708" s="18"/>
      <c r="G708" s="19">
        <v>2153242</v>
      </c>
      <c r="H708" s="19">
        <v>384109</v>
      </c>
      <c r="I708" s="19">
        <v>265742</v>
      </c>
      <c r="J708" s="19">
        <v>-207167</v>
      </c>
      <c r="K708" s="19">
        <v>0.02</v>
      </c>
      <c r="M708" s="18"/>
      <c r="N708" s="19">
        <v>3997532</v>
      </c>
      <c r="O708" s="19">
        <v>27896457</v>
      </c>
      <c r="P708" s="19">
        <v>11271545</v>
      </c>
      <c r="Q708" s="19">
        <v>6691369</v>
      </c>
    </row>
    <row r="709" spans="1:17" ht="12" customHeight="1" thickBot="1">
      <c r="A709" s="22" t="s">
        <v>204</v>
      </c>
      <c r="B709" s="13" t="s">
        <v>86</v>
      </c>
      <c r="C709" s="16" t="s">
        <v>236</v>
      </c>
      <c r="D709" s="42" t="s">
        <v>47</v>
      </c>
      <c r="E709" s="78">
        <v>3</v>
      </c>
      <c r="G709" s="19">
        <v>2432442</v>
      </c>
      <c r="H709" s="19">
        <v>134546</v>
      </c>
      <c r="I709" s="19">
        <v>129954</v>
      </c>
      <c r="J709" s="19">
        <v>506198</v>
      </c>
      <c r="K709" s="19">
        <v>2.94</v>
      </c>
      <c r="M709" s="21"/>
      <c r="N709" s="19">
        <v>3848911</v>
      </c>
      <c r="O709" s="19">
        <v>28659500</v>
      </c>
      <c r="P709" s="19">
        <v>11528391</v>
      </c>
      <c r="Q709" s="19">
        <v>6691369</v>
      </c>
    </row>
    <row r="710" spans="1:17" ht="12" customHeight="1" thickBot="1">
      <c r="A710" s="14" t="s">
        <v>201</v>
      </c>
      <c r="B710" s="26" t="s">
        <v>119</v>
      </c>
      <c r="C710" s="16" t="s">
        <v>226</v>
      </c>
      <c r="D710" s="51" t="s">
        <v>46</v>
      </c>
      <c r="E710" s="76">
        <v>3</v>
      </c>
      <c r="F710" s="18"/>
      <c r="G710" s="19">
        <v>331079</v>
      </c>
      <c r="H710" s="19">
        <v>43495</v>
      </c>
      <c r="I710" s="19">
        <v>34796</v>
      </c>
      <c r="J710" s="19">
        <v>34796</v>
      </c>
      <c r="K710" s="19">
        <v>3.31</v>
      </c>
      <c r="M710" s="18"/>
      <c r="N710" s="19">
        <v>1227147</v>
      </c>
      <c r="O710" s="20">
        <v>13188227</v>
      </c>
      <c r="P710" s="20">
        <v>6602662</v>
      </c>
      <c r="Q710" s="19">
        <v>2100000</v>
      </c>
    </row>
    <row r="711" spans="1:17" ht="12" customHeight="1" thickBot="1">
      <c r="A711" s="14" t="s">
        <v>201</v>
      </c>
      <c r="B711" s="26" t="s">
        <v>119</v>
      </c>
      <c r="C711" s="16" t="s">
        <v>227</v>
      </c>
      <c r="D711" s="51" t="s">
        <v>47</v>
      </c>
      <c r="E711" s="76">
        <v>6</v>
      </c>
      <c r="F711" s="18"/>
      <c r="G711" s="19">
        <v>662072</v>
      </c>
      <c r="H711" s="19">
        <v>57771</v>
      </c>
      <c r="I711" s="19">
        <v>46217</v>
      </c>
      <c r="J711" s="19">
        <v>46217</v>
      </c>
      <c r="K711" s="19">
        <v>2.2000000000000002</v>
      </c>
      <c r="M711" s="18"/>
      <c r="N711" s="19">
        <v>1210075</v>
      </c>
      <c r="O711" s="20">
        <v>13660345</v>
      </c>
      <c r="P711" s="20">
        <v>7064782</v>
      </c>
      <c r="Q711" s="19">
        <v>2100000</v>
      </c>
    </row>
    <row r="712" spans="1:17" ht="12" customHeight="1" thickBot="1">
      <c r="A712" s="14" t="s">
        <v>201</v>
      </c>
      <c r="B712" s="26" t="s">
        <v>119</v>
      </c>
      <c r="C712" s="16" t="s">
        <v>228</v>
      </c>
      <c r="D712" s="41" t="s">
        <v>54</v>
      </c>
      <c r="E712" s="76">
        <v>9</v>
      </c>
      <c r="F712" s="18"/>
      <c r="G712" s="19">
        <v>986123</v>
      </c>
      <c r="H712" s="19">
        <v>74145</v>
      </c>
      <c r="I712" s="19">
        <v>59316</v>
      </c>
      <c r="J712" s="19">
        <v>59316</v>
      </c>
      <c r="K712" s="19">
        <v>1.88</v>
      </c>
      <c r="M712" s="18"/>
      <c r="N712" s="19">
        <v>1210075</v>
      </c>
      <c r="O712" s="20">
        <v>13660345</v>
      </c>
      <c r="P712" s="20">
        <v>7064782</v>
      </c>
      <c r="Q712" s="19">
        <v>2100000</v>
      </c>
    </row>
    <row r="713" spans="1:17" ht="12" customHeight="1" thickBot="1">
      <c r="A713" s="14" t="s">
        <v>201</v>
      </c>
      <c r="B713" s="26" t="s">
        <v>119</v>
      </c>
      <c r="C713" s="16" t="s">
        <v>229</v>
      </c>
      <c r="D713" s="41" t="s">
        <v>55</v>
      </c>
      <c r="E713" s="76">
        <v>12</v>
      </c>
      <c r="F713" s="18"/>
      <c r="G713" s="20">
        <v>1314830</v>
      </c>
      <c r="H713" s="19">
        <v>-227272</v>
      </c>
      <c r="I713" s="19">
        <v>55494</v>
      </c>
      <c r="J713" s="19">
        <v>55494</v>
      </c>
      <c r="K713" s="19">
        <v>1.32</v>
      </c>
      <c r="M713" s="18"/>
      <c r="N713" s="19">
        <v>1178750</v>
      </c>
      <c r="O713" s="19">
        <v>12779316</v>
      </c>
      <c r="P713" s="19">
        <v>6173052</v>
      </c>
      <c r="Q713" s="19">
        <v>2100000</v>
      </c>
    </row>
    <row r="714" spans="1:17" ht="12" customHeight="1" thickBot="1">
      <c r="A714" s="14" t="s">
        <v>201</v>
      </c>
      <c r="B714" s="26" t="s">
        <v>119</v>
      </c>
      <c r="C714" s="16" t="s">
        <v>230</v>
      </c>
      <c r="D714" s="51" t="s">
        <v>46</v>
      </c>
      <c r="E714" s="76">
        <v>3</v>
      </c>
      <c r="F714" s="18"/>
      <c r="G714" s="25">
        <v>310387</v>
      </c>
      <c r="H714" s="25">
        <v>9609</v>
      </c>
      <c r="I714" s="25">
        <v>7687</v>
      </c>
      <c r="J714" s="25">
        <v>7687</v>
      </c>
      <c r="K714" s="25">
        <v>0.73</v>
      </c>
      <c r="M714" s="18"/>
      <c r="N714" s="19">
        <v>1178802</v>
      </c>
      <c r="O714" s="19">
        <v>12586923</v>
      </c>
      <c r="P714" s="19">
        <v>5972971</v>
      </c>
      <c r="Q714" s="19">
        <v>2100000</v>
      </c>
    </row>
    <row r="715" spans="1:17" ht="12" customHeight="1" thickBot="1">
      <c r="A715" s="14" t="s">
        <v>201</v>
      </c>
      <c r="B715" s="26" t="s">
        <v>119</v>
      </c>
      <c r="C715" s="16" t="s">
        <v>231</v>
      </c>
      <c r="D715" s="51" t="s">
        <v>47</v>
      </c>
      <c r="E715" s="77">
        <v>6</v>
      </c>
      <c r="G715" s="20">
        <v>653877</v>
      </c>
      <c r="H715" s="19">
        <v>46944</v>
      </c>
      <c r="I715" s="19">
        <v>37555</v>
      </c>
      <c r="J715" s="19">
        <v>37555</v>
      </c>
      <c r="K715" s="19">
        <v>1.79</v>
      </c>
      <c r="M715" s="21"/>
      <c r="N715" s="19">
        <v>1163313</v>
      </c>
      <c r="O715" s="19">
        <v>12923782</v>
      </c>
      <c r="P715" s="19">
        <v>6279963</v>
      </c>
      <c r="Q715" s="19">
        <v>2100000</v>
      </c>
    </row>
    <row r="716" spans="1:17" ht="12" customHeight="1" thickBot="1">
      <c r="A716" s="14" t="s">
        <v>201</v>
      </c>
      <c r="B716" s="26" t="s">
        <v>119</v>
      </c>
      <c r="C716" s="16" t="s">
        <v>232</v>
      </c>
      <c r="D716" s="41" t="s">
        <v>54</v>
      </c>
      <c r="E716" s="77">
        <v>9</v>
      </c>
      <c r="G716" s="20">
        <v>956236</v>
      </c>
      <c r="H716" s="19">
        <v>46283</v>
      </c>
      <c r="I716" s="19">
        <v>37027</v>
      </c>
      <c r="J716" s="19">
        <v>37027</v>
      </c>
      <c r="K716" s="19">
        <v>1.18</v>
      </c>
      <c r="M716" s="21"/>
      <c r="N716" s="19">
        <v>1148246</v>
      </c>
      <c r="O716" s="19">
        <v>12775639</v>
      </c>
      <c r="P716" s="20">
        <v>6132348</v>
      </c>
      <c r="Q716" s="19">
        <v>2100000</v>
      </c>
    </row>
    <row r="717" spans="1:17" ht="12" customHeight="1" thickBot="1">
      <c r="A717" s="14" t="s">
        <v>201</v>
      </c>
      <c r="B717" s="15" t="s">
        <v>119</v>
      </c>
      <c r="C717" s="16" t="s">
        <v>233</v>
      </c>
      <c r="D717" s="41" t="s">
        <v>49</v>
      </c>
      <c r="E717" s="76">
        <v>12</v>
      </c>
      <c r="F717" s="18"/>
      <c r="G717" s="19">
        <v>1218921</v>
      </c>
      <c r="H717" s="19">
        <v>-134443</v>
      </c>
      <c r="I717" s="19">
        <v>-167997</v>
      </c>
      <c r="J717" s="19">
        <v>-167997</v>
      </c>
      <c r="K717" s="19">
        <v>-4</v>
      </c>
      <c r="M717" s="18"/>
      <c r="N717" s="19">
        <v>1133787</v>
      </c>
      <c r="O717" s="19">
        <v>12452774</v>
      </c>
      <c r="P717" s="19">
        <v>6014507</v>
      </c>
      <c r="Q717" s="19">
        <v>2100000</v>
      </c>
    </row>
    <row r="718" spans="1:17" ht="12" customHeight="1" thickBot="1">
      <c r="A718" s="14" t="s">
        <v>201</v>
      </c>
      <c r="B718" s="15" t="s">
        <v>119</v>
      </c>
      <c r="C718" s="16" t="s">
        <v>234</v>
      </c>
      <c r="D718" s="42" t="s">
        <v>46</v>
      </c>
      <c r="E718" s="76">
        <v>3</v>
      </c>
      <c r="F718" s="18"/>
      <c r="G718" s="19">
        <v>338562</v>
      </c>
      <c r="H718" s="19">
        <v>19890</v>
      </c>
      <c r="I718" s="19">
        <v>15912</v>
      </c>
      <c r="J718" s="19">
        <v>15912</v>
      </c>
      <c r="K718" s="19">
        <v>1.52</v>
      </c>
      <c r="M718" s="18"/>
      <c r="N718" s="19">
        <v>1120339</v>
      </c>
      <c r="O718" s="19">
        <v>12440317</v>
      </c>
      <c r="P718" s="19">
        <v>5986138</v>
      </c>
      <c r="Q718" s="19">
        <v>2100000</v>
      </c>
    </row>
    <row r="719" spans="1:17" ht="12" customHeight="1" thickBot="1">
      <c r="A719" s="22" t="s">
        <v>201</v>
      </c>
      <c r="B719" s="15" t="s">
        <v>119</v>
      </c>
      <c r="C719" s="16" t="s">
        <v>236</v>
      </c>
      <c r="D719" s="42" t="s">
        <v>47</v>
      </c>
      <c r="E719" s="78">
        <v>3</v>
      </c>
      <c r="G719" s="19">
        <v>414794</v>
      </c>
      <c r="H719" s="19">
        <v>39915</v>
      </c>
      <c r="I719" s="19">
        <v>31932</v>
      </c>
      <c r="J719" s="19">
        <v>31932</v>
      </c>
      <c r="K719" s="19">
        <v>1.52</v>
      </c>
      <c r="M719" s="21"/>
      <c r="N719" s="19">
        <v>1107699</v>
      </c>
      <c r="O719" s="19">
        <v>12636173</v>
      </c>
      <c r="P719" s="19">
        <v>12636173</v>
      </c>
      <c r="Q719" s="19">
        <v>2100000</v>
      </c>
    </row>
    <row r="720" spans="1:17" ht="12" customHeight="1" thickBot="1">
      <c r="A720" s="14" t="s">
        <v>201</v>
      </c>
      <c r="B720" s="28" t="s">
        <v>122</v>
      </c>
      <c r="C720" s="16" t="s">
        <v>226</v>
      </c>
      <c r="D720" s="51" t="s">
        <v>46</v>
      </c>
      <c r="E720" s="76">
        <v>3</v>
      </c>
      <c r="F720" s="18"/>
      <c r="G720" s="30">
        <v>557888</v>
      </c>
      <c r="H720" s="19">
        <v>397879</v>
      </c>
      <c r="I720" s="19">
        <v>373204</v>
      </c>
      <c r="J720" s="19">
        <v>373204</v>
      </c>
      <c r="K720" s="19">
        <v>19</v>
      </c>
      <c r="M720" s="18"/>
      <c r="N720" s="19">
        <v>160341</v>
      </c>
      <c r="O720" s="19">
        <v>19076000</v>
      </c>
      <c r="P720" s="19">
        <v>14176714</v>
      </c>
      <c r="Q720" s="19">
        <v>1000000</v>
      </c>
    </row>
    <row r="721" spans="1:17" ht="12" customHeight="1" thickBot="1">
      <c r="A721" s="14" t="s">
        <v>201</v>
      </c>
      <c r="B721" s="28" t="s">
        <v>122</v>
      </c>
      <c r="C721" s="16" t="s">
        <v>227</v>
      </c>
      <c r="D721" s="51" t="s">
        <v>47</v>
      </c>
      <c r="E721" s="76">
        <v>6</v>
      </c>
      <c r="F721" s="18"/>
      <c r="G721" s="19">
        <v>1171649</v>
      </c>
      <c r="H721" s="19">
        <v>830569</v>
      </c>
      <c r="I721" s="19">
        <v>749467</v>
      </c>
      <c r="J721" s="19">
        <v>749467</v>
      </c>
      <c r="K721" s="19">
        <v>37</v>
      </c>
      <c r="M721" s="18"/>
      <c r="N721" s="19">
        <v>173181</v>
      </c>
      <c r="O721" s="19">
        <v>16436239</v>
      </c>
      <c r="P721" s="19">
        <v>11860690</v>
      </c>
      <c r="Q721" s="19">
        <v>1000000</v>
      </c>
    </row>
    <row r="722" spans="1:17" ht="12" customHeight="1" thickBot="1">
      <c r="A722" s="14" t="s">
        <v>201</v>
      </c>
      <c r="B722" s="28" t="s">
        <v>122</v>
      </c>
      <c r="C722" s="16" t="s">
        <v>228</v>
      </c>
      <c r="D722" s="51" t="s">
        <v>54</v>
      </c>
      <c r="E722" s="76">
        <v>9</v>
      </c>
      <c r="F722" s="18"/>
      <c r="G722" s="19">
        <v>1747065</v>
      </c>
      <c r="H722" s="19">
        <v>1194592</v>
      </c>
      <c r="I722" s="19">
        <v>1081267</v>
      </c>
      <c r="J722" s="19">
        <v>1081267</v>
      </c>
      <c r="K722" s="19">
        <v>54</v>
      </c>
      <c r="M722" s="18"/>
      <c r="N722" s="19">
        <v>173181</v>
      </c>
      <c r="O722" s="19">
        <v>19353382</v>
      </c>
      <c r="P722" s="19">
        <v>14786033</v>
      </c>
      <c r="Q722" s="19">
        <v>1000000</v>
      </c>
    </row>
    <row r="723" spans="1:17" ht="12" customHeight="1" thickBot="1">
      <c r="A723" s="14" t="s">
        <v>201</v>
      </c>
      <c r="B723" s="28" t="s">
        <v>122</v>
      </c>
      <c r="C723" s="16" t="s">
        <v>229</v>
      </c>
      <c r="D723" s="51" t="s">
        <v>55</v>
      </c>
      <c r="E723" s="76">
        <v>12</v>
      </c>
      <c r="F723" s="18"/>
      <c r="G723" s="19">
        <v>2543282</v>
      </c>
      <c r="H723" s="19">
        <v>1629362</v>
      </c>
      <c r="I723" s="19">
        <v>1447938</v>
      </c>
      <c r="J723" s="19">
        <v>1088886</v>
      </c>
      <c r="K723" s="19">
        <v>72</v>
      </c>
      <c r="M723" s="18"/>
      <c r="N723" s="19">
        <v>157001</v>
      </c>
      <c r="O723" s="19">
        <v>17692101</v>
      </c>
      <c r="P723" s="19">
        <v>13117133</v>
      </c>
      <c r="Q723" s="19">
        <v>1000000</v>
      </c>
    </row>
    <row r="724" spans="1:17" ht="12" customHeight="1" thickBot="1">
      <c r="A724" s="14" t="s">
        <v>201</v>
      </c>
      <c r="B724" s="28" t="s">
        <v>122</v>
      </c>
      <c r="C724" s="16" t="s">
        <v>230</v>
      </c>
      <c r="D724" s="51" t="s">
        <v>46</v>
      </c>
      <c r="E724" s="76">
        <v>3</v>
      </c>
      <c r="F724" s="18"/>
      <c r="G724" s="19">
        <v>397463</v>
      </c>
      <c r="H724" s="29">
        <v>235031</v>
      </c>
      <c r="I724" s="29">
        <v>191984</v>
      </c>
      <c r="J724" s="29">
        <v>191984</v>
      </c>
      <c r="K724" s="29">
        <v>10</v>
      </c>
      <c r="L724" s="29"/>
      <c r="M724" s="18"/>
      <c r="N724" s="29">
        <v>157969</v>
      </c>
      <c r="O724" s="29">
        <v>14526646</v>
      </c>
      <c r="P724" s="29">
        <v>9759694</v>
      </c>
      <c r="Q724" s="29">
        <v>1000000</v>
      </c>
    </row>
    <row r="725" spans="1:17" ht="12" customHeight="1" thickBot="1">
      <c r="A725" s="14" t="s">
        <v>201</v>
      </c>
      <c r="B725" s="28" t="s">
        <v>122</v>
      </c>
      <c r="C725" s="16" t="s">
        <v>231</v>
      </c>
      <c r="D725" s="51" t="s">
        <v>47</v>
      </c>
      <c r="E725" s="77">
        <v>6</v>
      </c>
      <c r="G725" s="29">
        <v>948546</v>
      </c>
      <c r="H725" s="29">
        <v>605491</v>
      </c>
      <c r="I725" s="29">
        <v>262626</v>
      </c>
      <c r="J725" s="29">
        <v>262626</v>
      </c>
      <c r="K725" s="29">
        <v>13</v>
      </c>
      <c r="L725" s="29"/>
      <c r="M725" s="21"/>
      <c r="N725" s="29">
        <v>180062</v>
      </c>
      <c r="O725" s="29">
        <v>16777919</v>
      </c>
      <c r="P725" s="29">
        <v>12800325</v>
      </c>
      <c r="Q725" s="29">
        <v>1000000</v>
      </c>
    </row>
    <row r="726" spans="1:17" ht="12" customHeight="1" thickBot="1">
      <c r="A726" s="14" t="s">
        <v>201</v>
      </c>
      <c r="B726" s="28" t="s">
        <v>122</v>
      </c>
      <c r="C726" s="16" t="s">
        <v>232</v>
      </c>
      <c r="D726" s="51" t="s">
        <v>54</v>
      </c>
      <c r="E726" s="77">
        <v>9</v>
      </c>
      <c r="G726" s="29">
        <v>1528348</v>
      </c>
      <c r="H726" s="29">
        <v>925198</v>
      </c>
      <c r="I726" s="29">
        <v>822541</v>
      </c>
      <c r="J726" s="29">
        <v>822541</v>
      </c>
      <c r="K726" s="29">
        <v>41</v>
      </c>
      <c r="L726" s="29"/>
      <c r="M726" s="21"/>
      <c r="N726" s="29">
        <v>191190</v>
      </c>
      <c r="O726" s="29">
        <v>18651059</v>
      </c>
      <c r="P726" s="29">
        <v>14113550</v>
      </c>
      <c r="Q726" s="29">
        <v>1000000</v>
      </c>
    </row>
    <row r="727" spans="1:17" ht="12" customHeight="1" thickBot="1">
      <c r="A727" s="14" t="s">
        <v>201</v>
      </c>
      <c r="B727" s="31" t="s">
        <v>122</v>
      </c>
      <c r="C727" s="16" t="s">
        <v>233</v>
      </c>
      <c r="D727" s="42" t="s">
        <v>49</v>
      </c>
      <c r="E727" s="79">
        <v>12</v>
      </c>
      <c r="F727" s="18"/>
      <c r="G727" s="20">
        <v>2418503</v>
      </c>
      <c r="H727" s="20">
        <v>1445936</v>
      </c>
      <c r="I727" s="20">
        <v>1019173</v>
      </c>
      <c r="J727" s="20">
        <v>835806</v>
      </c>
      <c r="K727" s="20">
        <v>51</v>
      </c>
      <c r="L727" s="20"/>
      <c r="M727" s="18"/>
      <c r="N727" s="20">
        <v>202269</v>
      </c>
      <c r="O727" s="20">
        <v>16821680</v>
      </c>
      <c r="P727" s="20">
        <v>12270906</v>
      </c>
      <c r="Q727" s="20">
        <v>1000000</v>
      </c>
    </row>
    <row r="728" spans="1:17" ht="12" customHeight="1" thickBot="1">
      <c r="A728" s="14" t="s">
        <v>201</v>
      </c>
      <c r="B728" s="15" t="s">
        <v>122</v>
      </c>
      <c r="C728" s="16" t="s">
        <v>234</v>
      </c>
      <c r="D728" s="42" t="s">
        <v>46</v>
      </c>
      <c r="E728" s="76">
        <v>3</v>
      </c>
      <c r="F728" s="18"/>
      <c r="G728" s="19">
        <v>647574</v>
      </c>
      <c r="H728" s="19">
        <v>402327</v>
      </c>
      <c r="I728" s="19">
        <v>377680</v>
      </c>
      <c r="J728" s="19">
        <v>377680</v>
      </c>
      <c r="K728" s="19">
        <v>19</v>
      </c>
      <c r="M728" s="18"/>
      <c r="N728" s="19">
        <v>193950</v>
      </c>
      <c r="O728" s="19">
        <v>15914868</v>
      </c>
      <c r="P728" s="19">
        <v>11586414</v>
      </c>
      <c r="Q728" s="19">
        <v>1000000</v>
      </c>
    </row>
    <row r="729" spans="1:17" ht="12" customHeight="1" thickBot="1">
      <c r="A729" s="22" t="s">
        <v>201</v>
      </c>
      <c r="B729" s="15" t="s">
        <v>122</v>
      </c>
      <c r="C729" s="16" t="s">
        <v>236</v>
      </c>
      <c r="D729" s="42" t="s">
        <v>47</v>
      </c>
      <c r="E729" s="78">
        <v>6</v>
      </c>
      <c r="G729" s="19">
        <v>1491393</v>
      </c>
      <c r="H729" s="19">
        <v>950790</v>
      </c>
      <c r="I729" s="19">
        <v>864286</v>
      </c>
      <c r="J729" s="19">
        <v>979857</v>
      </c>
      <c r="K729" s="19">
        <v>43</v>
      </c>
      <c r="M729" s="21"/>
      <c r="N729" s="19">
        <v>191098</v>
      </c>
      <c r="O729" s="19">
        <v>18642441</v>
      </c>
      <c r="P729" s="19">
        <v>13711810</v>
      </c>
      <c r="Q729" s="19">
        <v>1000000</v>
      </c>
    </row>
    <row r="730" spans="1:17" ht="12" customHeight="1" thickBot="1">
      <c r="A730" s="14" t="s">
        <v>201</v>
      </c>
      <c r="B730" s="15" t="s">
        <v>70</v>
      </c>
      <c r="C730" s="16" t="s">
        <v>230</v>
      </c>
      <c r="D730" s="41" t="s">
        <v>46</v>
      </c>
      <c r="E730" s="76">
        <v>3</v>
      </c>
      <c r="F730" s="18"/>
      <c r="G730" s="19">
        <v>160347.27799999999</v>
      </c>
      <c r="H730" s="19">
        <v>48112.646999999997</v>
      </c>
      <c r="I730" s="19">
        <v>42820.256000000001</v>
      </c>
      <c r="J730" s="19">
        <v>42820.256000000001</v>
      </c>
      <c r="K730" s="19">
        <v>4.1100000000000003</v>
      </c>
      <c r="M730" s="18"/>
      <c r="N730" s="19">
        <v>2940540.219</v>
      </c>
      <c r="O730" s="19">
        <v>7958624.5300000003</v>
      </c>
      <c r="P730" s="19">
        <v>2336427.4</v>
      </c>
      <c r="Q730" s="19">
        <v>2085222.86</v>
      </c>
    </row>
    <row r="731" spans="1:17" ht="12" customHeight="1" thickBot="1">
      <c r="A731" s="14" t="s">
        <v>201</v>
      </c>
      <c r="B731" s="15" t="s">
        <v>70</v>
      </c>
      <c r="C731" s="16" t="s">
        <v>231</v>
      </c>
      <c r="D731" s="41" t="s">
        <v>47</v>
      </c>
      <c r="E731" s="77">
        <v>6</v>
      </c>
      <c r="G731" s="19">
        <v>401082.96899999998</v>
      </c>
      <c r="H731" s="19">
        <v>151312.69500000001</v>
      </c>
      <c r="I731" s="19">
        <v>134668.29800000001</v>
      </c>
      <c r="J731" s="19">
        <v>134668.29800000001</v>
      </c>
      <c r="K731" s="19">
        <v>6.46</v>
      </c>
      <c r="M731" s="21"/>
      <c r="N731" s="19">
        <v>2922075.7009999999</v>
      </c>
      <c r="O731" s="19">
        <v>7980034.6869999999</v>
      </c>
      <c r="P731" s="19">
        <v>2524950.9270000001</v>
      </c>
      <c r="Q731" s="19">
        <v>2085222.86</v>
      </c>
    </row>
    <row r="732" spans="1:17" ht="12" customHeight="1" thickBot="1">
      <c r="A732" s="14" t="s">
        <v>201</v>
      </c>
      <c r="B732" s="15" t="s">
        <v>70</v>
      </c>
      <c r="C732" s="16" t="s">
        <v>232</v>
      </c>
      <c r="D732" s="41" t="s">
        <v>54</v>
      </c>
      <c r="E732" s="77">
        <v>9</v>
      </c>
      <c r="G732" s="19">
        <v>581767.54700000002</v>
      </c>
      <c r="H732" s="20">
        <v>198440.6</v>
      </c>
      <c r="I732" s="19">
        <v>182565.35200000001</v>
      </c>
      <c r="J732" s="19">
        <v>182565.35200000001</v>
      </c>
      <c r="K732" s="19">
        <v>6</v>
      </c>
      <c r="M732" s="21"/>
      <c r="N732" s="19">
        <v>2896725.702</v>
      </c>
      <c r="O732" s="19">
        <v>7861174.1500000004</v>
      </c>
      <c r="P732" s="19">
        <v>2406090.39</v>
      </c>
      <c r="Q732" s="19">
        <v>2085222.86</v>
      </c>
    </row>
    <row r="733" spans="1:17" ht="12" customHeight="1" thickBot="1">
      <c r="A733" s="14" t="s">
        <v>201</v>
      </c>
      <c r="B733" s="15" t="s">
        <v>70</v>
      </c>
      <c r="C733" s="16" t="s">
        <v>233</v>
      </c>
      <c r="D733" s="41" t="s">
        <v>49</v>
      </c>
      <c r="E733" s="76">
        <v>12</v>
      </c>
      <c r="F733" s="18"/>
      <c r="G733" s="19">
        <v>861813.23899999994</v>
      </c>
      <c r="H733" s="19">
        <v>312706.20199999999</v>
      </c>
      <c r="I733" s="19">
        <v>242857.26300000001</v>
      </c>
      <c r="J733" s="19">
        <v>242857.26300000001</v>
      </c>
      <c r="K733" s="19">
        <v>4.82</v>
      </c>
      <c r="L733" s="19">
        <v>3</v>
      </c>
      <c r="M733" s="18"/>
      <c r="N733" s="19">
        <v>2875700.3149999999</v>
      </c>
      <c r="O733" s="19">
        <v>8084057.4400000004</v>
      </c>
      <c r="P733" s="19">
        <v>2386116.4169999999</v>
      </c>
      <c r="Q733" s="19">
        <v>2085222.86</v>
      </c>
    </row>
    <row r="734" spans="1:17" ht="12" customHeight="1" thickBot="1">
      <c r="A734" s="22" t="s">
        <v>201</v>
      </c>
      <c r="B734" s="13" t="s">
        <v>70</v>
      </c>
      <c r="C734" s="16" t="s">
        <v>236</v>
      </c>
      <c r="D734" s="42" t="s">
        <v>47</v>
      </c>
      <c r="E734" s="78">
        <v>6</v>
      </c>
      <c r="G734" s="19">
        <v>406016.76400000002</v>
      </c>
      <c r="H734" s="19">
        <v>111302.454</v>
      </c>
      <c r="I734" s="19">
        <v>100172.209</v>
      </c>
      <c r="J734" s="19">
        <v>100172.209</v>
      </c>
      <c r="K734" s="19">
        <v>4.8</v>
      </c>
      <c r="M734" s="21"/>
      <c r="N734" s="19">
        <v>2824058.4539999999</v>
      </c>
      <c r="O734" s="19">
        <v>8082347.1600000001</v>
      </c>
      <c r="P734" s="19">
        <v>2451347.2999999998</v>
      </c>
      <c r="Q734" s="19">
        <v>2085222.86</v>
      </c>
    </row>
    <row r="735" spans="1:17" ht="12" customHeight="1" thickBot="1">
      <c r="A735" s="14" t="s">
        <v>201</v>
      </c>
      <c r="B735" s="15" t="s">
        <v>160</v>
      </c>
      <c r="C735" s="16" t="s">
        <v>226</v>
      </c>
      <c r="D735" s="41" t="s">
        <v>46</v>
      </c>
      <c r="E735" s="76">
        <v>3</v>
      </c>
      <c r="F735" s="18"/>
      <c r="G735" s="19">
        <v>146214.11300000001</v>
      </c>
      <c r="H735" s="19">
        <v>42599.957000000002</v>
      </c>
      <c r="I735" s="19">
        <v>37913.962</v>
      </c>
      <c r="J735" s="19">
        <v>37913.962</v>
      </c>
      <c r="K735" s="19">
        <v>3.64</v>
      </c>
      <c r="M735" s="18"/>
      <c r="N735" s="19">
        <v>2983341.7940000002</v>
      </c>
      <c r="O735" s="19">
        <v>7554955.1109999996</v>
      </c>
      <c r="P735" s="19">
        <v>1997492.192</v>
      </c>
      <c r="Q735" s="19">
        <v>2085222.86</v>
      </c>
    </row>
    <row r="736" spans="1:17" ht="12" customHeight="1" thickBot="1">
      <c r="A736" s="14" t="s">
        <v>201</v>
      </c>
      <c r="B736" s="15" t="s">
        <v>160</v>
      </c>
      <c r="C736" s="16" t="s">
        <v>227</v>
      </c>
      <c r="D736" s="41" t="s">
        <v>47</v>
      </c>
      <c r="E736" s="76">
        <v>6</v>
      </c>
      <c r="F736" s="18"/>
      <c r="G736" s="19">
        <v>333703.12800000003</v>
      </c>
      <c r="H736" s="19">
        <v>116850.49400000001</v>
      </c>
      <c r="I736" s="19">
        <v>103996.94</v>
      </c>
      <c r="J736" s="19">
        <v>103996.94</v>
      </c>
      <c r="K736" s="19">
        <v>4.99</v>
      </c>
      <c r="M736" s="18"/>
      <c r="N736" s="19">
        <v>2959195.6889999998</v>
      </c>
      <c r="O736" s="19">
        <v>7859393.4910000004</v>
      </c>
      <c r="P736" s="19">
        <v>2469343.9440000001</v>
      </c>
      <c r="Q736" s="19">
        <v>2085222.86</v>
      </c>
    </row>
    <row r="737" spans="1:17" ht="12" customHeight="1" thickBot="1">
      <c r="A737" s="14" t="s">
        <v>201</v>
      </c>
      <c r="B737" s="15" t="s">
        <v>160</v>
      </c>
      <c r="C737" s="16" t="s">
        <v>228</v>
      </c>
      <c r="D737" s="41" t="s">
        <v>54</v>
      </c>
      <c r="E737" s="76">
        <v>9</v>
      </c>
      <c r="F737" s="18"/>
      <c r="G737" s="19">
        <v>555245.10100000002</v>
      </c>
      <c r="H737" s="19">
        <v>213079.66399999999</v>
      </c>
      <c r="I737" s="19">
        <v>181117.715</v>
      </c>
      <c r="J737" s="19">
        <v>181117.715</v>
      </c>
      <c r="K737" s="19">
        <v>5.79</v>
      </c>
      <c r="M737" s="18"/>
      <c r="N737" s="19">
        <v>2949172.7310000001</v>
      </c>
      <c r="O737" s="19">
        <v>7666865.8969999999</v>
      </c>
      <c r="P737" s="19">
        <v>2276816.35</v>
      </c>
      <c r="Q737" s="19">
        <v>2085222.86</v>
      </c>
    </row>
    <row r="738" spans="1:17" ht="12" customHeight="1" thickBot="1">
      <c r="A738" s="14" t="s">
        <v>201</v>
      </c>
      <c r="B738" s="15" t="s">
        <v>160</v>
      </c>
      <c r="C738" s="16" t="s">
        <v>229</v>
      </c>
      <c r="D738" s="41" t="s">
        <v>49</v>
      </c>
      <c r="E738" s="76">
        <v>12</v>
      </c>
      <c r="F738" s="18"/>
      <c r="G738" s="19">
        <v>755925.26</v>
      </c>
      <c r="H738" s="19">
        <v>262430.08500000002</v>
      </c>
      <c r="I738" s="19">
        <v>232147.584</v>
      </c>
      <c r="J738" s="19">
        <v>232147.584</v>
      </c>
      <c r="K738" s="19">
        <v>4.5599999999999996</v>
      </c>
      <c r="L738" s="19">
        <v>3</v>
      </c>
      <c r="M738" s="18"/>
      <c r="N738" s="19">
        <v>2951037.5989999999</v>
      </c>
      <c r="O738" s="19">
        <v>7556099.4680000003</v>
      </c>
      <c r="P738" s="19">
        <v>1933902.338</v>
      </c>
      <c r="Q738" s="19">
        <v>2085222.86</v>
      </c>
    </row>
    <row r="739" spans="1:17" ht="12" customHeight="1" thickBot="1">
      <c r="A739" s="14" t="s">
        <v>201</v>
      </c>
      <c r="B739" s="15" t="s">
        <v>175</v>
      </c>
      <c r="C739" s="16" t="s">
        <v>233</v>
      </c>
      <c r="D739" s="41" t="s">
        <v>49</v>
      </c>
      <c r="E739" s="76">
        <v>12</v>
      </c>
      <c r="F739" s="18"/>
      <c r="G739" s="19">
        <v>304930.527</v>
      </c>
      <c r="H739" s="19">
        <v>78869.495999999999</v>
      </c>
      <c r="I739" s="19">
        <v>70876.971999999994</v>
      </c>
      <c r="J739" s="19">
        <v>67323.138000000006</v>
      </c>
      <c r="K739" s="19">
        <v>1.35</v>
      </c>
      <c r="M739" s="18"/>
      <c r="N739" s="19">
        <v>226564.049</v>
      </c>
      <c r="O739" s="19">
        <v>3305156.9380000001</v>
      </c>
      <c r="P739" s="19">
        <v>871917.43400000001</v>
      </c>
      <c r="Q739" s="19">
        <v>2500000</v>
      </c>
    </row>
    <row r="740" spans="1:17" ht="12" customHeight="1" thickBot="1">
      <c r="A740" s="14" t="s">
        <v>201</v>
      </c>
      <c r="B740" s="15" t="s">
        <v>175</v>
      </c>
      <c r="C740" s="16" t="s">
        <v>234</v>
      </c>
      <c r="D740" s="42" t="s">
        <v>46</v>
      </c>
      <c r="E740" s="76">
        <v>3</v>
      </c>
      <c r="F740" s="18"/>
      <c r="G740" s="19">
        <v>80383.089000000007</v>
      </c>
      <c r="H740" s="19">
        <v>17472.73</v>
      </c>
      <c r="I740" s="19">
        <v>17472.73</v>
      </c>
      <c r="J740" s="19">
        <v>17472.73</v>
      </c>
      <c r="K740" s="19">
        <v>0.35</v>
      </c>
      <c r="M740" s="18"/>
      <c r="N740" s="19">
        <v>225603.56</v>
      </c>
      <c r="O740" s="19">
        <v>3216066.4539999999</v>
      </c>
      <c r="P740" s="19">
        <v>765354.22100000002</v>
      </c>
      <c r="Q740" s="19">
        <v>2500000</v>
      </c>
    </row>
    <row r="741" spans="1:17" ht="12" customHeight="1" thickBot="1">
      <c r="A741" s="14" t="s">
        <v>201</v>
      </c>
      <c r="B741" s="15" t="s">
        <v>104</v>
      </c>
      <c r="C741" s="16" t="s">
        <v>228</v>
      </c>
      <c r="D741" s="41" t="s">
        <v>54</v>
      </c>
      <c r="E741" s="76">
        <v>9</v>
      </c>
      <c r="F741" s="18"/>
      <c r="G741" s="19">
        <v>4088429</v>
      </c>
      <c r="H741" s="19">
        <v>2397398</v>
      </c>
      <c r="I741" s="19">
        <v>1910357</v>
      </c>
      <c r="J741" s="19">
        <v>1870471</v>
      </c>
      <c r="K741" s="19">
        <v>32</v>
      </c>
      <c r="M741" s="18"/>
      <c r="N741" s="19">
        <v>168114</v>
      </c>
      <c r="O741" s="19">
        <v>191686670</v>
      </c>
      <c r="P741" s="19">
        <v>179336960</v>
      </c>
      <c r="Q741" s="19">
        <v>3000000</v>
      </c>
    </row>
    <row r="742" spans="1:17" ht="12" customHeight="1" thickBot="1">
      <c r="A742" s="14" t="s">
        <v>201</v>
      </c>
      <c r="B742" s="15" t="s">
        <v>104</v>
      </c>
      <c r="C742" s="16" t="s">
        <v>232</v>
      </c>
      <c r="D742" s="41" t="s">
        <v>54</v>
      </c>
      <c r="E742" s="76">
        <v>9</v>
      </c>
      <c r="F742" s="18"/>
      <c r="G742" s="19">
        <v>5689419</v>
      </c>
      <c r="H742" s="19">
        <v>3962784</v>
      </c>
      <c r="I742" s="19">
        <v>3170227</v>
      </c>
      <c r="J742" s="19">
        <v>4645554</v>
      </c>
      <c r="K742" s="19">
        <v>78</v>
      </c>
      <c r="M742" s="18"/>
      <c r="N742" s="19">
        <v>168114</v>
      </c>
      <c r="O742" s="19">
        <v>191686670</v>
      </c>
      <c r="P742" s="19">
        <v>179336960</v>
      </c>
      <c r="Q742" s="19">
        <v>3000000</v>
      </c>
    </row>
    <row r="743" spans="1:17" ht="12" customHeight="1" thickBot="1">
      <c r="A743" s="14" t="s">
        <v>201</v>
      </c>
      <c r="B743" s="15" t="s">
        <v>104</v>
      </c>
      <c r="C743" s="16" t="s">
        <v>233</v>
      </c>
      <c r="D743" s="41" t="s">
        <v>49</v>
      </c>
      <c r="E743" s="76">
        <v>12</v>
      </c>
      <c r="F743" s="18"/>
      <c r="G743" s="19">
        <v>9000955</v>
      </c>
      <c r="H743" s="19">
        <v>6366734</v>
      </c>
      <c r="I743" s="19">
        <v>6003526</v>
      </c>
      <c r="J743" s="19">
        <v>5917381</v>
      </c>
      <c r="K743" s="19">
        <v>115</v>
      </c>
      <c r="M743" s="18"/>
      <c r="N743" s="19">
        <v>170937</v>
      </c>
      <c r="O743" s="19">
        <v>160692959</v>
      </c>
      <c r="P743" s="19">
        <v>146455027</v>
      </c>
      <c r="Q743" s="19">
        <v>3000000</v>
      </c>
    </row>
    <row r="744" spans="1:17" ht="12" customHeight="1" thickBot="1">
      <c r="A744" s="14" t="s">
        <v>201</v>
      </c>
      <c r="B744" s="15" t="s">
        <v>104</v>
      </c>
      <c r="C744" s="16" t="s">
        <v>234</v>
      </c>
      <c r="D744" s="42" t="s">
        <v>46</v>
      </c>
      <c r="E744" s="76">
        <v>3</v>
      </c>
      <c r="F744" s="18"/>
      <c r="G744" s="19">
        <v>2113241</v>
      </c>
      <c r="H744" s="19">
        <v>1395439</v>
      </c>
      <c r="I744" s="19">
        <v>1172169</v>
      </c>
      <c r="J744" s="19">
        <v>1723338</v>
      </c>
      <c r="K744" s="19">
        <v>20</v>
      </c>
      <c r="M744" s="18"/>
      <c r="N744" s="19">
        <v>274175</v>
      </c>
      <c r="O744" s="19">
        <v>168379950</v>
      </c>
      <c r="P744" s="19">
        <v>155418679</v>
      </c>
      <c r="Q744" s="19">
        <v>3000000</v>
      </c>
    </row>
    <row r="745" spans="1:17" ht="12" customHeight="1" thickBot="1">
      <c r="A745" s="24" t="s">
        <v>201</v>
      </c>
      <c r="B745" s="55" t="s">
        <v>104</v>
      </c>
      <c r="C745" s="16" t="s">
        <v>236</v>
      </c>
      <c r="D745" s="42" t="s">
        <v>47</v>
      </c>
      <c r="E745" s="78">
        <v>6</v>
      </c>
      <c r="G745" s="20">
        <v>3876115</v>
      </c>
      <c r="H745" s="20">
        <v>2377565</v>
      </c>
      <c r="I745" s="20">
        <v>1997155</v>
      </c>
      <c r="J745" s="20">
        <v>3386244</v>
      </c>
      <c r="K745" s="20">
        <v>33</v>
      </c>
      <c r="L745" s="20"/>
      <c r="M745" s="21"/>
      <c r="N745" s="20">
        <v>272779</v>
      </c>
      <c r="O745" s="20">
        <v>149157680</v>
      </c>
      <c r="P745" s="20">
        <v>134533504</v>
      </c>
      <c r="Q745" s="20">
        <v>3000000</v>
      </c>
    </row>
    <row r="746" spans="1:17" ht="12" customHeight="1" thickBot="1">
      <c r="A746" s="14" t="s">
        <v>211</v>
      </c>
      <c r="B746" s="15" t="s">
        <v>181</v>
      </c>
      <c r="C746" s="16" t="s">
        <v>233</v>
      </c>
      <c r="D746" s="41" t="s">
        <v>49</v>
      </c>
      <c r="E746" s="76">
        <v>12</v>
      </c>
      <c r="F746" s="18"/>
      <c r="G746" s="19">
        <v>7655029</v>
      </c>
      <c r="H746" s="19">
        <v>443787</v>
      </c>
      <c r="I746" s="19">
        <v>316762</v>
      </c>
      <c r="J746" s="19">
        <v>344438</v>
      </c>
      <c r="K746" s="19">
        <v>21</v>
      </c>
      <c r="L746" s="19">
        <v>5</v>
      </c>
      <c r="M746" s="18"/>
      <c r="N746" s="19">
        <v>12206210</v>
      </c>
      <c r="O746" s="19">
        <v>16666935</v>
      </c>
      <c r="P746" s="19">
        <v>10073669</v>
      </c>
      <c r="Q746" s="19">
        <v>750000</v>
      </c>
    </row>
    <row r="747" spans="1:17" ht="12" customHeight="1" thickBot="1">
      <c r="A747" s="14" t="s">
        <v>211</v>
      </c>
      <c r="B747" s="15" t="s">
        <v>181</v>
      </c>
      <c r="C747" s="16" t="s">
        <v>234</v>
      </c>
      <c r="D747" s="42" t="s">
        <v>46</v>
      </c>
      <c r="E747" s="76">
        <v>3</v>
      </c>
      <c r="F747" s="18"/>
      <c r="G747" s="19">
        <v>3421723</v>
      </c>
      <c r="H747" s="19">
        <v>236728</v>
      </c>
      <c r="I747" s="19">
        <v>160975</v>
      </c>
      <c r="J747" s="19">
        <v>160975</v>
      </c>
      <c r="K747" s="19">
        <v>10.731666666666667</v>
      </c>
      <c r="M747" s="18"/>
      <c r="N747" s="19">
        <v>12189174</v>
      </c>
      <c r="O747" s="19">
        <v>16472388</v>
      </c>
      <c r="P747" s="19">
        <v>9793147</v>
      </c>
      <c r="Q747" s="19">
        <v>750000</v>
      </c>
    </row>
    <row r="748" spans="1:17" ht="12" customHeight="1" thickBot="1">
      <c r="A748" s="22" t="s">
        <v>211</v>
      </c>
      <c r="B748" s="13" t="s">
        <v>181</v>
      </c>
      <c r="C748" s="16" t="s">
        <v>236</v>
      </c>
      <c r="D748" s="42" t="s">
        <v>47</v>
      </c>
      <c r="E748" s="78">
        <v>6</v>
      </c>
      <c r="G748" s="19">
        <v>6666130</v>
      </c>
      <c r="H748" s="19">
        <v>685394</v>
      </c>
      <c r="I748" s="19">
        <v>466068</v>
      </c>
      <c r="J748" s="19">
        <v>466068</v>
      </c>
      <c r="K748" s="19">
        <v>31</v>
      </c>
      <c r="M748" s="21"/>
      <c r="N748" s="19">
        <v>12293845</v>
      </c>
      <c r="O748" s="19">
        <v>16970608</v>
      </c>
      <c r="P748" s="19">
        <v>9986274</v>
      </c>
      <c r="Q748" s="19">
        <v>750000</v>
      </c>
    </row>
    <row r="749" spans="1:17" ht="12" customHeight="1" thickBot="1">
      <c r="A749" s="14" t="s">
        <v>211</v>
      </c>
      <c r="B749" s="15" t="s">
        <v>148</v>
      </c>
      <c r="C749" s="16" t="s">
        <v>226</v>
      </c>
      <c r="D749" s="41" t="s">
        <v>46</v>
      </c>
      <c r="E749" s="76">
        <v>3</v>
      </c>
      <c r="F749" s="18"/>
      <c r="G749" s="19">
        <v>1228931</v>
      </c>
      <c r="H749" s="19">
        <v>61251</v>
      </c>
      <c r="I749" s="19">
        <v>41651</v>
      </c>
      <c r="J749" s="19">
        <v>41651</v>
      </c>
      <c r="K749" s="19">
        <v>3</v>
      </c>
      <c r="M749" s="18"/>
      <c r="N749" s="19">
        <v>10839557</v>
      </c>
      <c r="O749" s="19">
        <v>16151492</v>
      </c>
      <c r="P749" s="19">
        <v>10343604</v>
      </c>
      <c r="Q749" s="19">
        <v>750000</v>
      </c>
    </row>
    <row r="750" spans="1:17" ht="12" customHeight="1" thickBot="1">
      <c r="A750" s="14" t="s">
        <v>211</v>
      </c>
      <c r="B750" s="15" t="s">
        <v>148</v>
      </c>
      <c r="C750" s="16" t="s">
        <v>227</v>
      </c>
      <c r="D750" s="41" t="s">
        <v>47</v>
      </c>
      <c r="E750" s="76">
        <v>6</v>
      </c>
      <c r="F750" s="18"/>
      <c r="G750" s="19">
        <v>4034330</v>
      </c>
      <c r="H750" s="19">
        <v>476774</v>
      </c>
      <c r="I750" s="19">
        <v>324206</v>
      </c>
      <c r="J750" s="19">
        <v>324206</v>
      </c>
      <c r="K750" s="19">
        <v>22</v>
      </c>
      <c r="M750" s="18"/>
      <c r="N750" s="19">
        <v>11027913</v>
      </c>
      <c r="O750" s="19">
        <v>16582270</v>
      </c>
      <c r="P750" s="19">
        <v>10339454</v>
      </c>
      <c r="Q750" s="19">
        <v>750000</v>
      </c>
    </row>
    <row r="751" spans="1:17" ht="12" customHeight="1" thickBot="1">
      <c r="A751" s="14" t="s">
        <v>211</v>
      </c>
      <c r="B751" s="15" t="s">
        <v>148</v>
      </c>
      <c r="C751" s="16" t="s">
        <v>228</v>
      </c>
      <c r="D751" s="41" t="s">
        <v>54</v>
      </c>
      <c r="E751" s="76">
        <v>9</v>
      </c>
      <c r="F751" s="18"/>
      <c r="G751" s="19">
        <v>6160874</v>
      </c>
      <c r="H751" s="19">
        <v>696298</v>
      </c>
      <c r="I751" s="19">
        <v>473483</v>
      </c>
      <c r="J751" s="19">
        <v>473483</v>
      </c>
      <c r="K751" s="19">
        <v>32</v>
      </c>
      <c r="M751" s="18"/>
      <c r="N751" s="19">
        <v>11178845</v>
      </c>
      <c r="O751" s="19">
        <v>16485327</v>
      </c>
      <c r="P751" s="19">
        <v>10023749</v>
      </c>
      <c r="Q751" s="19">
        <v>750000</v>
      </c>
    </row>
    <row r="752" spans="1:17" ht="12" customHeight="1" thickBot="1">
      <c r="A752" s="14" t="s">
        <v>211</v>
      </c>
      <c r="B752" s="15" t="s">
        <v>148</v>
      </c>
      <c r="C752" s="16" t="s">
        <v>229</v>
      </c>
      <c r="D752" s="41" t="s">
        <v>49</v>
      </c>
      <c r="E752" s="76">
        <v>12</v>
      </c>
      <c r="F752" s="18"/>
      <c r="G752" s="19">
        <v>8210760</v>
      </c>
      <c r="H752" s="19">
        <v>838039</v>
      </c>
      <c r="I752" s="19">
        <v>744378</v>
      </c>
      <c r="J752" s="19">
        <v>783547</v>
      </c>
      <c r="K752" s="19">
        <v>50</v>
      </c>
      <c r="L752" s="19">
        <v>5</v>
      </c>
      <c r="M752" s="18"/>
      <c r="N752" s="19">
        <v>11501335</v>
      </c>
      <c r="O752" s="19">
        <v>16670325</v>
      </c>
      <c r="P752" s="19">
        <v>10346497</v>
      </c>
      <c r="Q752" s="19">
        <v>750000</v>
      </c>
    </row>
    <row r="753" spans="1:17" ht="12" customHeight="1" thickBot="1">
      <c r="A753" s="14" t="s">
        <v>211</v>
      </c>
      <c r="B753" s="15" t="s">
        <v>148</v>
      </c>
      <c r="C753" s="16" t="s">
        <v>230</v>
      </c>
      <c r="D753" s="16" t="s">
        <v>46</v>
      </c>
      <c r="E753" s="76">
        <v>3</v>
      </c>
      <c r="F753" s="18"/>
      <c r="G753" s="25">
        <v>1217378</v>
      </c>
      <c r="H753" s="25">
        <v>41879</v>
      </c>
      <c r="I753" s="25">
        <v>28478</v>
      </c>
      <c r="J753" s="25">
        <v>28478</v>
      </c>
      <c r="K753" s="25">
        <v>2</v>
      </c>
      <c r="M753" s="18"/>
      <c r="N753" s="19">
        <v>11508778</v>
      </c>
      <c r="O753" s="19">
        <v>16364746</v>
      </c>
      <c r="P753" s="19">
        <v>5746358</v>
      </c>
      <c r="Q753" s="19">
        <v>750000</v>
      </c>
    </row>
    <row r="754" spans="1:17" ht="12" customHeight="1" thickBot="1">
      <c r="A754" s="14" t="s">
        <v>211</v>
      </c>
      <c r="B754" s="15" t="s">
        <v>148</v>
      </c>
      <c r="C754" s="16" t="s">
        <v>231</v>
      </c>
      <c r="D754" s="16" t="s">
        <v>47</v>
      </c>
      <c r="E754" s="77">
        <v>6</v>
      </c>
      <c r="G754" s="19">
        <v>2610696</v>
      </c>
      <c r="H754" s="19">
        <v>58209</v>
      </c>
      <c r="I754" s="19">
        <v>39582</v>
      </c>
      <c r="J754" s="19">
        <v>39582</v>
      </c>
      <c r="K754" s="19">
        <v>3</v>
      </c>
      <c r="M754" s="21"/>
      <c r="N754" s="19">
        <v>11709805</v>
      </c>
      <c r="O754" s="19">
        <v>15534163</v>
      </c>
      <c r="P754" s="19">
        <v>9152126</v>
      </c>
      <c r="Q754" s="19">
        <v>750000</v>
      </c>
    </row>
    <row r="755" spans="1:17" ht="12" customHeight="1" thickBot="1">
      <c r="A755" s="14" t="s">
        <v>211</v>
      </c>
      <c r="B755" s="15" t="s">
        <v>148</v>
      </c>
      <c r="C755" s="16" t="s">
        <v>232</v>
      </c>
      <c r="D755" s="16" t="s">
        <v>54</v>
      </c>
      <c r="E755" s="77">
        <v>9</v>
      </c>
      <c r="G755" s="19">
        <v>4527004</v>
      </c>
      <c r="H755" s="19">
        <v>120698</v>
      </c>
      <c r="I755" s="19">
        <v>82075</v>
      </c>
      <c r="J755" s="19">
        <v>82075</v>
      </c>
      <c r="K755" s="19">
        <v>5</v>
      </c>
      <c r="M755" s="21"/>
      <c r="N755" s="19">
        <v>11964742</v>
      </c>
      <c r="O755" s="19">
        <v>16023506</v>
      </c>
      <c r="P755" s="20">
        <v>9578979</v>
      </c>
      <c r="Q755" s="19">
        <v>750000</v>
      </c>
    </row>
    <row r="756" spans="1:17" ht="12" customHeight="1" thickBot="1">
      <c r="A756" s="14" t="s">
        <v>211</v>
      </c>
      <c r="B756" s="31" t="s">
        <v>154</v>
      </c>
      <c r="C756" s="16" t="s">
        <v>226</v>
      </c>
      <c r="D756" s="23" t="s">
        <v>46</v>
      </c>
      <c r="E756" s="76">
        <v>3</v>
      </c>
      <c r="F756" s="18"/>
      <c r="G756" s="20">
        <v>7456317</v>
      </c>
      <c r="H756" s="20">
        <v>423403</v>
      </c>
      <c r="I756" s="20">
        <v>296634</v>
      </c>
      <c r="J756" s="20">
        <v>296634</v>
      </c>
      <c r="K756" s="20">
        <v>32</v>
      </c>
      <c r="L756" s="20"/>
      <c r="M756" s="18"/>
      <c r="N756" s="20">
        <v>13203179</v>
      </c>
      <c r="O756" s="20">
        <v>29472713</v>
      </c>
      <c r="P756" s="20">
        <v>16227835</v>
      </c>
      <c r="Q756" s="20">
        <v>478351</v>
      </c>
    </row>
    <row r="757" spans="1:17" ht="12" customHeight="1" thickBot="1">
      <c r="A757" s="14" t="s">
        <v>211</v>
      </c>
      <c r="B757" s="31" t="s">
        <v>154</v>
      </c>
      <c r="C757" s="16" t="s">
        <v>227</v>
      </c>
      <c r="D757" s="23" t="s">
        <v>47</v>
      </c>
      <c r="E757" s="76">
        <v>6</v>
      </c>
      <c r="F757" s="18"/>
      <c r="G757" s="20">
        <v>15444611</v>
      </c>
      <c r="H757" s="20">
        <v>424819</v>
      </c>
      <c r="I757" s="20">
        <v>297373</v>
      </c>
      <c r="J757" s="20">
        <v>297373</v>
      </c>
      <c r="K757" s="20">
        <v>32</v>
      </c>
      <c r="L757" s="20"/>
      <c r="M757" s="18"/>
      <c r="N757" s="20">
        <v>13262948</v>
      </c>
      <c r="O757" s="20">
        <v>29966822</v>
      </c>
      <c r="P757" s="20">
        <v>17438735</v>
      </c>
      <c r="Q757" s="20">
        <v>478351</v>
      </c>
    </row>
    <row r="758" spans="1:17" ht="12" customHeight="1" thickBot="1">
      <c r="A758" s="14" t="s">
        <v>211</v>
      </c>
      <c r="B758" s="31" t="s">
        <v>154</v>
      </c>
      <c r="C758" s="16" t="s">
        <v>228</v>
      </c>
      <c r="D758" s="23" t="s">
        <v>54</v>
      </c>
      <c r="E758" s="76">
        <v>9</v>
      </c>
      <c r="F758" s="18"/>
      <c r="G758" s="20">
        <v>23040004</v>
      </c>
      <c r="H758" s="20">
        <v>700959</v>
      </c>
      <c r="I758" s="20">
        <v>485942</v>
      </c>
      <c r="J758" s="20">
        <v>485942</v>
      </c>
      <c r="K758" s="20">
        <v>51</v>
      </c>
      <c r="L758" s="20"/>
      <c r="M758" s="18"/>
      <c r="N758" s="20">
        <v>13151298</v>
      </c>
      <c r="O758" s="20">
        <v>29800261</v>
      </c>
      <c r="P758" s="20">
        <v>17083603</v>
      </c>
      <c r="Q758" s="20">
        <v>478351</v>
      </c>
    </row>
    <row r="759" spans="1:17" ht="12" customHeight="1" thickBot="1">
      <c r="A759" s="14" t="s">
        <v>211</v>
      </c>
      <c r="B759" s="31" t="s">
        <v>154</v>
      </c>
      <c r="C759" s="16" t="s">
        <v>229</v>
      </c>
      <c r="D759" s="23" t="s">
        <v>49</v>
      </c>
      <c r="E759" s="76">
        <v>12</v>
      </c>
      <c r="F759" s="18"/>
      <c r="G759" s="20">
        <v>30634708</v>
      </c>
      <c r="H759" s="20">
        <v>1157514</v>
      </c>
      <c r="I759" s="20">
        <v>965047</v>
      </c>
      <c r="J759" s="20">
        <v>954496</v>
      </c>
      <c r="K759" s="20">
        <v>96</v>
      </c>
      <c r="L759" s="20">
        <v>30</v>
      </c>
      <c r="M759" s="18"/>
      <c r="N759" s="20">
        <v>13751342</v>
      </c>
      <c r="O759" s="20">
        <v>31329714</v>
      </c>
      <c r="P759" s="20">
        <v>18144500</v>
      </c>
      <c r="Q759" s="20">
        <v>478351</v>
      </c>
    </row>
    <row r="760" spans="1:17" ht="12" customHeight="1" thickBot="1">
      <c r="A760" s="14" t="s">
        <v>211</v>
      </c>
      <c r="B760" s="31" t="s">
        <v>154</v>
      </c>
      <c r="C760" s="16" t="s">
        <v>230</v>
      </c>
      <c r="D760" s="23" t="s">
        <v>46</v>
      </c>
      <c r="E760" s="76">
        <v>3</v>
      </c>
      <c r="F760" s="18"/>
      <c r="G760" s="25">
        <v>4152496</v>
      </c>
      <c r="H760" s="25">
        <v>167516</v>
      </c>
      <c r="I760" s="25">
        <v>115586</v>
      </c>
      <c r="J760" s="25">
        <v>188307</v>
      </c>
      <c r="K760" s="25">
        <v>10</v>
      </c>
      <c r="L760" s="20"/>
      <c r="M760" s="18"/>
      <c r="N760" s="20">
        <v>13708242</v>
      </c>
      <c r="O760" s="20">
        <v>34024928</v>
      </c>
      <c r="P760" s="20">
        <v>20651406</v>
      </c>
      <c r="Q760" s="20">
        <v>597939</v>
      </c>
    </row>
    <row r="761" spans="1:17" ht="12" customHeight="1" thickBot="1">
      <c r="A761" s="14" t="s">
        <v>211</v>
      </c>
      <c r="B761" s="31" t="s">
        <v>154</v>
      </c>
      <c r="C761" s="16" t="s">
        <v>231</v>
      </c>
      <c r="D761" s="23" t="s">
        <v>47</v>
      </c>
      <c r="E761" s="77">
        <v>6</v>
      </c>
      <c r="G761" s="20">
        <v>13965618</v>
      </c>
      <c r="H761" s="20">
        <v>-3620907</v>
      </c>
      <c r="I761" s="20">
        <v>-3705508</v>
      </c>
      <c r="J761" s="20">
        <v>-3705508</v>
      </c>
      <c r="K761" s="20">
        <v>-310</v>
      </c>
      <c r="L761" s="20"/>
      <c r="M761" s="21"/>
      <c r="N761" s="20">
        <v>13769135</v>
      </c>
      <c r="O761" s="20">
        <v>33504109</v>
      </c>
      <c r="P761" s="20">
        <v>24374355</v>
      </c>
      <c r="Q761" s="20">
        <v>597938</v>
      </c>
    </row>
    <row r="762" spans="1:17" ht="12" customHeight="1" thickBot="1">
      <c r="A762" s="14" t="s">
        <v>211</v>
      </c>
      <c r="B762" s="31" t="s">
        <v>154</v>
      </c>
      <c r="C762" s="16" t="s">
        <v>232</v>
      </c>
      <c r="D762" s="23" t="s">
        <v>54</v>
      </c>
      <c r="E762" s="77">
        <v>9</v>
      </c>
      <c r="G762" s="20">
        <v>20540327</v>
      </c>
      <c r="H762" s="20">
        <v>-6288241</v>
      </c>
      <c r="I762" s="20">
        <v>-4046403</v>
      </c>
      <c r="J762" s="20">
        <v>-4046403</v>
      </c>
      <c r="K762" s="20">
        <v>-338</v>
      </c>
      <c r="L762" s="20"/>
      <c r="M762" s="21"/>
      <c r="N762" s="20">
        <v>2160319</v>
      </c>
      <c r="O762" s="20">
        <v>38301188</v>
      </c>
      <c r="P762" s="20">
        <v>29512325</v>
      </c>
      <c r="Q762" s="20">
        <v>597938</v>
      </c>
    </row>
    <row r="763" spans="1:17" ht="12" customHeight="1" thickBot="1">
      <c r="A763" s="14" t="s">
        <v>211</v>
      </c>
      <c r="B763" s="15" t="s">
        <v>168</v>
      </c>
      <c r="C763" s="16" t="s">
        <v>233</v>
      </c>
      <c r="D763" s="16" t="s">
        <v>49</v>
      </c>
      <c r="E763" s="76">
        <v>12</v>
      </c>
      <c r="F763" s="18"/>
      <c r="G763" s="19">
        <v>14384785</v>
      </c>
      <c r="H763" s="19">
        <v>185891</v>
      </c>
      <c r="I763" s="19">
        <v>2378145</v>
      </c>
      <c r="J763" s="19">
        <v>4209150</v>
      </c>
      <c r="K763" s="19">
        <v>199</v>
      </c>
      <c r="L763" s="19">
        <v>30</v>
      </c>
      <c r="M763" s="18"/>
      <c r="N763" s="19">
        <v>2112922</v>
      </c>
      <c r="O763" s="19">
        <v>28189079</v>
      </c>
      <c r="P763" s="19">
        <v>11144664</v>
      </c>
      <c r="Q763" s="19">
        <v>597939</v>
      </c>
    </row>
    <row r="764" spans="1:17" ht="12" customHeight="1" thickBot="1">
      <c r="A764" s="14" t="s">
        <v>211</v>
      </c>
      <c r="B764" s="31" t="s">
        <v>168</v>
      </c>
      <c r="C764" s="16" t="s">
        <v>234</v>
      </c>
      <c r="D764" s="23" t="s">
        <v>46</v>
      </c>
      <c r="E764" s="79">
        <v>3</v>
      </c>
      <c r="F764" s="18"/>
      <c r="G764" s="20">
        <v>3849988</v>
      </c>
      <c r="H764" s="20">
        <v>-8262</v>
      </c>
      <c r="I764" s="20">
        <v>-8262</v>
      </c>
      <c r="J764" s="20">
        <v>-8262</v>
      </c>
      <c r="K764" s="20">
        <v>-1</v>
      </c>
      <c r="L764" s="20"/>
      <c r="M764" s="18"/>
      <c r="N764" s="20">
        <v>2046609</v>
      </c>
      <c r="O764" s="20">
        <v>28719688</v>
      </c>
      <c r="P764" s="20">
        <v>11683535</v>
      </c>
      <c r="Q764" s="20">
        <v>597939</v>
      </c>
    </row>
    <row r="765" spans="1:17" ht="12" customHeight="1" thickBot="1">
      <c r="A765" s="22" t="s">
        <v>211</v>
      </c>
      <c r="B765" s="13" t="s">
        <v>168</v>
      </c>
      <c r="C765" s="16" t="s">
        <v>236</v>
      </c>
      <c r="D765" s="23" t="s">
        <v>47</v>
      </c>
      <c r="E765" s="77">
        <v>6</v>
      </c>
      <c r="G765" s="19">
        <v>7454800</v>
      </c>
      <c r="H765" s="19">
        <v>31458</v>
      </c>
      <c r="I765" s="19">
        <v>21706</v>
      </c>
      <c r="J765" s="19">
        <v>21706</v>
      </c>
      <c r="K765" s="19">
        <v>2</v>
      </c>
      <c r="M765" s="21"/>
      <c r="N765" s="19">
        <v>2142307</v>
      </c>
      <c r="O765" s="19">
        <v>29417235</v>
      </c>
      <c r="P765" s="19">
        <v>12709876</v>
      </c>
      <c r="Q765" s="19">
        <v>597939</v>
      </c>
    </row>
    <row r="766" spans="1:17" ht="12" customHeight="1" thickBot="1">
      <c r="A766" s="14" t="s">
        <v>211</v>
      </c>
      <c r="B766" s="15" t="s">
        <v>18</v>
      </c>
      <c r="C766" s="16" t="s">
        <v>226</v>
      </c>
      <c r="D766" s="53" t="s">
        <v>46</v>
      </c>
      <c r="E766" s="76">
        <v>3</v>
      </c>
      <c r="F766" s="18"/>
      <c r="G766" s="19">
        <v>1521331</v>
      </c>
      <c r="H766" s="19">
        <v>-42173</v>
      </c>
      <c r="I766" s="19">
        <v>-42173</v>
      </c>
      <c r="J766" s="19">
        <v>-42173</v>
      </c>
      <c r="K766" s="19">
        <v>-4.3</v>
      </c>
      <c r="M766" s="18"/>
      <c r="N766" s="19">
        <v>4226790</v>
      </c>
      <c r="O766" s="19">
        <v>7778012</v>
      </c>
      <c r="P766" s="19">
        <v>4727638</v>
      </c>
      <c r="Q766" s="19">
        <v>490000</v>
      </c>
    </row>
    <row r="767" spans="1:17" ht="12" customHeight="1" thickBot="1">
      <c r="A767" s="14" t="s">
        <v>211</v>
      </c>
      <c r="B767" s="15" t="s">
        <v>18</v>
      </c>
      <c r="C767" s="16" t="s">
        <v>227</v>
      </c>
      <c r="D767" s="53" t="s">
        <v>47</v>
      </c>
      <c r="E767" s="76">
        <v>6</v>
      </c>
      <c r="F767" s="18"/>
      <c r="G767" s="19">
        <v>3408748</v>
      </c>
      <c r="H767" s="19">
        <v>43726</v>
      </c>
      <c r="I767" s="19">
        <v>29734</v>
      </c>
      <c r="J767" s="19">
        <v>29734</v>
      </c>
      <c r="K767" s="19">
        <v>3.03</v>
      </c>
      <c r="M767" s="18"/>
      <c r="N767" s="19">
        <v>4154988</v>
      </c>
      <c r="O767" s="19">
        <v>7636067</v>
      </c>
      <c r="P767" s="19">
        <v>4557886</v>
      </c>
      <c r="Q767" s="19">
        <v>490000</v>
      </c>
    </row>
    <row r="768" spans="1:17" ht="12" customHeight="1" thickBot="1">
      <c r="A768" s="14" t="s">
        <v>211</v>
      </c>
      <c r="B768" s="15" t="s">
        <v>18</v>
      </c>
      <c r="C768" s="16" t="s">
        <v>228</v>
      </c>
      <c r="D768" s="53" t="s">
        <v>54</v>
      </c>
      <c r="E768" s="76">
        <v>9</v>
      </c>
      <c r="F768" s="18"/>
      <c r="G768" s="19">
        <v>5283825</v>
      </c>
      <c r="H768" s="19">
        <v>60628</v>
      </c>
      <c r="I768" s="19">
        <v>41227</v>
      </c>
      <c r="J768" s="19">
        <v>41227</v>
      </c>
      <c r="K768" s="19">
        <v>4.21</v>
      </c>
      <c r="M768" s="18"/>
      <c r="N768" s="19">
        <v>4074084</v>
      </c>
      <c r="O768" s="19">
        <v>7818715</v>
      </c>
      <c r="P768" s="19">
        <v>4733941</v>
      </c>
      <c r="Q768" s="19">
        <v>490000</v>
      </c>
    </row>
    <row r="769" spans="1:17" ht="12" customHeight="1" thickBot="1">
      <c r="A769" s="14" t="s">
        <v>211</v>
      </c>
      <c r="B769" s="15" t="s">
        <v>18</v>
      </c>
      <c r="C769" s="16" t="s">
        <v>229</v>
      </c>
      <c r="D769" s="53" t="s">
        <v>49</v>
      </c>
      <c r="E769" s="76">
        <v>12</v>
      </c>
      <c r="F769" s="18"/>
      <c r="G769" s="19">
        <v>7568466</v>
      </c>
      <c r="H769" s="19">
        <v>142397</v>
      </c>
      <c r="I769" s="19">
        <v>68033</v>
      </c>
      <c r="J769" s="19">
        <v>68033</v>
      </c>
      <c r="K769" s="19">
        <v>6.94</v>
      </c>
      <c r="M769" s="18"/>
      <c r="N769" s="19">
        <v>4300147</v>
      </c>
      <c r="O769" s="19">
        <v>8236737</v>
      </c>
      <c r="P769" s="19">
        <v>5125158</v>
      </c>
      <c r="Q769" s="19">
        <v>490000</v>
      </c>
    </row>
    <row r="770" spans="1:17" ht="12" customHeight="1" thickBot="1">
      <c r="A770" s="14" t="s">
        <v>211</v>
      </c>
      <c r="B770" s="15" t="s">
        <v>18</v>
      </c>
      <c r="C770" s="16" t="s">
        <v>230</v>
      </c>
      <c r="D770" s="53" t="s">
        <v>46</v>
      </c>
      <c r="E770" s="76">
        <v>3</v>
      </c>
      <c r="F770" s="18"/>
      <c r="G770" s="25">
        <v>1824413</v>
      </c>
      <c r="H770" s="25">
        <v>36358</v>
      </c>
      <c r="I770" s="25">
        <v>24723</v>
      </c>
      <c r="J770" s="25">
        <v>24723</v>
      </c>
      <c r="K770" s="25">
        <v>2.52</v>
      </c>
      <c r="M770" s="18"/>
      <c r="N770" s="19">
        <v>4263919</v>
      </c>
      <c r="O770" s="19">
        <v>7544922</v>
      </c>
      <c r="P770" s="19">
        <v>4408619</v>
      </c>
      <c r="Q770" s="19">
        <v>490000</v>
      </c>
    </row>
    <row r="771" spans="1:17" ht="12" customHeight="1" thickBot="1">
      <c r="A771" s="14" t="s">
        <v>211</v>
      </c>
      <c r="B771" s="15" t="s">
        <v>18</v>
      </c>
      <c r="C771" s="16" t="s">
        <v>231</v>
      </c>
      <c r="D771" s="53" t="s">
        <v>47</v>
      </c>
      <c r="E771" s="77">
        <v>6</v>
      </c>
      <c r="G771" s="19">
        <v>3702933</v>
      </c>
      <c r="H771" s="19">
        <v>44248</v>
      </c>
      <c r="I771" s="19">
        <v>30089</v>
      </c>
      <c r="J771" s="19">
        <v>30089</v>
      </c>
      <c r="K771" s="19">
        <v>3.07</v>
      </c>
      <c r="M771" s="21"/>
      <c r="N771" s="19">
        <v>4191991</v>
      </c>
      <c r="O771" s="19">
        <v>7235705</v>
      </c>
      <c r="P771" s="19">
        <v>4152836</v>
      </c>
      <c r="Q771" s="19">
        <v>490000</v>
      </c>
    </row>
    <row r="772" spans="1:17" ht="12" customHeight="1" thickBot="1">
      <c r="A772" s="14" t="s">
        <v>211</v>
      </c>
      <c r="B772" s="15" t="s">
        <v>18</v>
      </c>
      <c r="C772" s="16" t="s">
        <v>232</v>
      </c>
      <c r="D772" s="53" t="s">
        <v>48</v>
      </c>
      <c r="E772" s="77">
        <v>9</v>
      </c>
      <c r="G772" s="19">
        <v>5944052</v>
      </c>
      <c r="H772" s="19">
        <v>66238</v>
      </c>
      <c r="I772" s="19">
        <v>44397</v>
      </c>
      <c r="J772" s="19">
        <v>44397</v>
      </c>
      <c r="K772" s="19">
        <v>4.53</v>
      </c>
      <c r="M772" s="21"/>
      <c r="N772" s="19">
        <v>4071839</v>
      </c>
      <c r="O772" s="19">
        <v>7549504</v>
      </c>
      <c r="P772" s="19">
        <v>4452327</v>
      </c>
      <c r="Q772" s="19">
        <v>490000</v>
      </c>
    </row>
    <row r="773" spans="1:17" ht="12" customHeight="1" thickBot="1">
      <c r="A773" s="14" t="s">
        <v>211</v>
      </c>
      <c r="B773" s="15" t="s">
        <v>18</v>
      </c>
      <c r="C773" s="16" t="s">
        <v>233</v>
      </c>
      <c r="D773" s="23" t="s">
        <v>49</v>
      </c>
      <c r="E773" s="76">
        <v>12</v>
      </c>
      <c r="F773" s="18"/>
      <c r="G773" s="19">
        <v>8469359</v>
      </c>
      <c r="H773" s="19">
        <v>345939</v>
      </c>
      <c r="I773" s="19">
        <v>-41094</v>
      </c>
      <c r="J773" s="19">
        <v>-41094</v>
      </c>
      <c r="K773" s="19">
        <v>-419</v>
      </c>
      <c r="M773" s="18"/>
      <c r="N773" s="19">
        <v>3987172</v>
      </c>
      <c r="O773" s="19">
        <v>8619721</v>
      </c>
      <c r="P773" s="19">
        <v>5608035</v>
      </c>
      <c r="Q773" s="19">
        <v>490000</v>
      </c>
    </row>
    <row r="774" spans="1:17" ht="12" customHeight="1" thickBot="1">
      <c r="A774" s="14" t="s">
        <v>211</v>
      </c>
      <c r="B774" s="15" t="s">
        <v>18</v>
      </c>
      <c r="C774" s="16" t="s">
        <v>234</v>
      </c>
      <c r="D774" s="23" t="s">
        <v>46</v>
      </c>
      <c r="E774" s="76">
        <v>3</v>
      </c>
      <c r="F774" s="18"/>
      <c r="G774" s="19">
        <v>2362156</v>
      </c>
      <c r="H774" s="19">
        <v>35502</v>
      </c>
      <c r="I774" s="19">
        <v>24141</v>
      </c>
      <c r="J774" s="19">
        <v>24141</v>
      </c>
      <c r="K774" s="19">
        <v>2.46</v>
      </c>
      <c r="M774" s="18"/>
      <c r="N774" s="19">
        <v>3889282</v>
      </c>
      <c r="O774" s="19">
        <v>8888160</v>
      </c>
      <c r="P774" s="19">
        <v>5852333</v>
      </c>
      <c r="Q774" s="19">
        <v>490000</v>
      </c>
    </row>
    <row r="775" spans="1:17" ht="12" customHeight="1" thickBot="1">
      <c r="A775" s="22" t="s">
        <v>211</v>
      </c>
      <c r="B775" s="15" t="s">
        <v>18</v>
      </c>
      <c r="C775" s="16" t="s">
        <v>236</v>
      </c>
      <c r="D775" s="23" t="s">
        <v>47</v>
      </c>
      <c r="E775" s="78">
        <v>6</v>
      </c>
      <c r="G775" s="19">
        <v>4465812</v>
      </c>
      <c r="H775" s="19">
        <v>139506</v>
      </c>
      <c r="I775" s="19">
        <v>94864</v>
      </c>
      <c r="J775" s="19">
        <v>94864</v>
      </c>
      <c r="K775" s="19">
        <v>9.68</v>
      </c>
      <c r="M775" s="21"/>
      <c r="N775" s="19">
        <v>3812212</v>
      </c>
      <c r="O775" s="19">
        <v>7354270</v>
      </c>
      <c r="P775" s="19">
        <v>4306520</v>
      </c>
      <c r="Q775" s="19">
        <v>490000</v>
      </c>
    </row>
    <row r="776" spans="1:17" ht="12" customHeight="1" thickBot="1">
      <c r="A776" s="14" t="s">
        <v>211</v>
      </c>
      <c r="B776" s="15" t="s">
        <v>22</v>
      </c>
      <c r="C776" s="16" t="s">
        <v>226</v>
      </c>
      <c r="D776" s="53" t="s">
        <v>46</v>
      </c>
      <c r="E776" s="76">
        <v>3</v>
      </c>
      <c r="F776" s="18"/>
      <c r="G776" s="19">
        <v>45731</v>
      </c>
      <c r="H776" s="19">
        <v>-3574</v>
      </c>
      <c r="I776" s="19">
        <v>-3574</v>
      </c>
      <c r="K776" s="19">
        <v>-0.02</v>
      </c>
      <c r="M776" s="18"/>
      <c r="O776" s="19">
        <v>437668</v>
      </c>
      <c r="P776" s="19">
        <v>110682</v>
      </c>
      <c r="Q776" s="19">
        <v>76090</v>
      </c>
    </row>
    <row r="777" spans="1:17" ht="12" customHeight="1" thickBot="1">
      <c r="A777" s="14" t="s">
        <v>211</v>
      </c>
      <c r="B777" s="15" t="s">
        <v>22</v>
      </c>
      <c r="C777" s="16" t="s">
        <v>227</v>
      </c>
      <c r="D777" s="53" t="s">
        <v>47</v>
      </c>
      <c r="E777" s="76">
        <v>6</v>
      </c>
      <c r="F777" s="18"/>
      <c r="G777" s="19">
        <v>85887</v>
      </c>
      <c r="H777" s="19">
        <v>-9638</v>
      </c>
      <c r="I777" s="19">
        <v>-9638</v>
      </c>
      <c r="K777" s="19">
        <v>-6.3299999999999995E-2</v>
      </c>
      <c r="M777" s="18"/>
      <c r="O777" s="19">
        <v>430989</v>
      </c>
      <c r="P777" s="19">
        <v>110066</v>
      </c>
      <c r="Q777" s="19">
        <v>76090</v>
      </c>
    </row>
    <row r="778" spans="1:17" ht="12" customHeight="1" thickBot="1">
      <c r="A778" s="14" t="s">
        <v>211</v>
      </c>
      <c r="B778" s="15" t="s">
        <v>22</v>
      </c>
      <c r="C778" s="16" t="s">
        <v>228</v>
      </c>
      <c r="D778" s="53" t="s">
        <v>54</v>
      </c>
      <c r="E778" s="76">
        <v>9</v>
      </c>
      <c r="F778" s="18"/>
      <c r="G778" s="19">
        <v>142254</v>
      </c>
      <c r="H778" s="19">
        <v>-9220</v>
      </c>
      <c r="I778" s="19">
        <v>-9220</v>
      </c>
      <c r="K778" s="19">
        <v>-0.06</v>
      </c>
      <c r="M778" s="18"/>
      <c r="O778" s="19">
        <v>425350</v>
      </c>
      <c r="P778" s="19">
        <v>104008</v>
      </c>
      <c r="Q778" s="19">
        <v>76090</v>
      </c>
    </row>
    <row r="779" spans="1:17" ht="12" customHeight="1" thickBot="1">
      <c r="A779" s="14" t="s">
        <v>211</v>
      </c>
      <c r="B779" s="15" t="s">
        <v>22</v>
      </c>
      <c r="C779" s="16" t="s">
        <v>229</v>
      </c>
      <c r="D779" s="53" t="s">
        <v>49</v>
      </c>
      <c r="E779" s="76">
        <v>12</v>
      </c>
      <c r="F779" s="18"/>
      <c r="G779" s="48">
        <v>183348</v>
      </c>
      <c r="H779" s="19">
        <v>-46106</v>
      </c>
      <c r="I779" s="19">
        <v>-108500</v>
      </c>
      <c r="K779" s="19">
        <v>-0.71</v>
      </c>
      <c r="M779" s="18"/>
      <c r="O779" s="19">
        <v>422741</v>
      </c>
      <c r="P779" s="19">
        <v>422741</v>
      </c>
      <c r="Q779" s="19">
        <v>76090</v>
      </c>
    </row>
    <row r="780" spans="1:17" ht="12" customHeight="1" thickBot="1">
      <c r="A780" s="14" t="s">
        <v>211</v>
      </c>
      <c r="B780" s="15" t="s">
        <v>22</v>
      </c>
      <c r="C780" s="16" t="s">
        <v>230</v>
      </c>
      <c r="D780" s="53" t="s">
        <v>46</v>
      </c>
      <c r="E780" s="76">
        <v>3</v>
      </c>
      <c r="F780" s="18"/>
      <c r="G780" s="25">
        <v>37648</v>
      </c>
      <c r="H780" s="25">
        <v>-15003</v>
      </c>
      <c r="I780" s="25">
        <v>-15003</v>
      </c>
      <c r="J780" s="25">
        <v>-15003</v>
      </c>
      <c r="K780" s="25">
        <v>-0.01</v>
      </c>
      <c r="M780" s="18"/>
      <c r="O780" s="19">
        <v>448931</v>
      </c>
      <c r="P780" s="34">
        <v>241451</v>
      </c>
      <c r="Q780" s="19">
        <v>76090</v>
      </c>
    </row>
    <row r="781" spans="1:17" ht="12" customHeight="1" thickBot="1">
      <c r="A781" s="14" t="s">
        <v>211</v>
      </c>
      <c r="B781" s="15" t="s">
        <v>22</v>
      </c>
      <c r="C781" s="16" t="s">
        <v>231</v>
      </c>
      <c r="D781" s="53" t="s">
        <v>47</v>
      </c>
      <c r="E781" s="77">
        <v>6</v>
      </c>
      <c r="G781" s="19">
        <v>79064</v>
      </c>
      <c r="H781" s="19">
        <v>-21103</v>
      </c>
      <c r="I781" s="19">
        <v>-21103</v>
      </c>
      <c r="K781" s="19">
        <v>-0.13869999999999999</v>
      </c>
      <c r="M781" s="21"/>
      <c r="O781" s="19">
        <v>445634</v>
      </c>
      <c r="P781" s="19">
        <v>244254</v>
      </c>
      <c r="Q781" s="19">
        <v>76090</v>
      </c>
    </row>
    <row r="782" spans="1:17" ht="12" customHeight="1" thickBot="1">
      <c r="A782" s="14" t="s">
        <v>211</v>
      </c>
      <c r="B782" s="15" t="s">
        <v>22</v>
      </c>
      <c r="C782" s="16" t="s">
        <v>232</v>
      </c>
      <c r="D782" s="53" t="s">
        <v>48</v>
      </c>
      <c r="E782" s="77">
        <v>9</v>
      </c>
      <c r="G782" s="19">
        <v>112252</v>
      </c>
      <c r="H782" s="19">
        <v>-36460</v>
      </c>
      <c r="I782" s="19">
        <v>-36460</v>
      </c>
      <c r="K782" s="19">
        <v>-0.24</v>
      </c>
      <c r="M782" s="21"/>
      <c r="O782" s="19">
        <v>430230</v>
      </c>
      <c r="P782" s="19">
        <v>244629</v>
      </c>
      <c r="Q782" s="19">
        <v>76090</v>
      </c>
    </row>
    <row r="783" spans="1:17" ht="12" customHeight="1" thickBot="1">
      <c r="A783" s="14" t="s">
        <v>211</v>
      </c>
      <c r="B783" s="15" t="s">
        <v>22</v>
      </c>
      <c r="C783" s="16" t="s">
        <v>233</v>
      </c>
      <c r="D783" s="16" t="s">
        <v>49</v>
      </c>
      <c r="E783" s="76">
        <v>12</v>
      </c>
      <c r="F783" s="18"/>
      <c r="G783" s="19">
        <v>132280</v>
      </c>
      <c r="H783" s="19">
        <v>-78585</v>
      </c>
      <c r="I783" s="19">
        <v>-78585</v>
      </c>
      <c r="J783" s="19">
        <v>-78585</v>
      </c>
      <c r="K783" s="19">
        <v>-0.52</v>
      </c>
      <c r="M783" s="18"/>
      <c r="N783" s="19">
        <v>347429</v>
      </c>
      <c r="O783" s="19">
        <v>412896</v>
      </c>
      <c r="P783" s="19">
        <v>269420</v>
      </c>
      <c r="Q783" s="19">
        <v>76090</v>
      </c>
    </row>
    <row r="784" spans="1:17" ht="12" customHeight="1" thickBot="1">
      <c r="A784" s="14" t="s">
        <v>211</v>
      </c>
      <c r="B784" s="15" t="s">
        <v>22</v>
      </c>
      <c r="C784" s="16" t="s">
        <v>234</v>
      </c>
      <c r="D784" s="23" t="s">
        <v>46</v>
      </c>
      <c r="E784" s="76">
        <v>3</v>
      </c>
      <c r="F784" s="18"/>
      <c r="G784" s="19">
        <v>17996</v>
      </c>
      <c r="H784" s="19">
        <v>-18800</v>
      </c>
      <c r="I784" s="19">
        <v>-18800</v>
      </c>
      <c r="J784" s="19">
        <v>-18800</v>
      </c>
      <c r="K784" s="19">
        <v>-0.01</v>
      </c>
      <c r="M784" s="18"/>
      <c r="N784" s="19">
        <v>342332</v>
      </c>
      <c r="O784" s="19">
        <v>411804</v>
      </c>
      <c r="P784" s="19">
        <v>287128</v>
      </c>
      <c r="Q784" s="19">
        <v>76090</v>
      </c>
    </row>
    <row r="785" spans="1:17" ht="12" customHeight="1" thickBot="1">
      <c r="A785" s="22" t="s">
        <v>211</v>
      </c>
      <c r="B785" s="13" t="s">
        <v>22</v>
      </c>
      <c r="C785" s="16" t="s">
        <v>236</v>
      </c>
      <c r="D785" s="23" t="s">
        <v>47</v>
      </c>
      <c r="E785" s="78">
        <v>6</v>
      </c>
      <c r="G785" s="19">
        <v>55301</v>
      </c>
      <c r="H785" s="19">
        <v>-60684</v>
      </c>
      <c r="I785" s="19">
        <v>-60684</v>
      </c>
      <c r="J785" s="19">
        <v>-60684</v>
      </c>
      <c r="K785" s="19">
        <v>-0.4</v>
      </c>
      <c r="M785" s="21"/>
      <c r="N785" s="19">
        <v>336638</v>
      </c>
      <c r="O785" s="19">
        <v>553623</v>
      </c>
      <c r="P785" s="19">
        <v>470831</v>
      </c>
      <c r="Q785" s="19">
        <v>76090</v>
      </c>
    </row>
    <row r="786" spans="1:17" ht="12" customHeight="1" thickBot="1">
      <c r="A786" s="37" t="s">
        <v>211</v>
      </c>
      <c r="B786" s="38" t="s">
        <v>220</v>
      </c>
      <c r="C786" s="16" t="s">
        <v>237</v>
      </c>
      <c r="D786" s="32" t="s">
        <v>47</v>
      </c>
      <c r="E786" s="81">
        <v>9</v>
      </c>
      <c r="F786" s="39"/>
      <c r="G786" s="29">
        <v>916402</v>
      </c>
      <c r="H786" s="29">
        <v>-259433</v>
      </c>
      <c r="I786" s="29">
        <v>-259433</v>
      </c>
      <c r="J786" s="29">
        <v>-259433</v>
      </c>
      <c r="K786" s="29">
        <v>-15</v>
      </c>
      <c r="L786" s="29"/>
      <c r="M786" s="39"/>
      <c r="N786" s="29">
        <v>589464</v>
      </c>
      <c r="O786" s="29">
        <v>2530138</v>
      </c>
      <c r="P786" s="29">
        <v>1572719</v>
      </c>
      <c r="Q786" s="29">
        <v>863253</v>
      </c>
    </row>
    <row r="787" spans="1:17" ht="12" customHeight="1" thickBot="1">
      <c r="A787" s="14" t="s">
        <v>211</v>
      </c>
      <c r="B787" s="15" t="s">
        <v>28</v>
      </c>
      <c r="C787" s="16" t="s">
        <v>226</v>
      </c>
      <c r="D787" s="53" t="s">
        <v>49</v>
      </c>
      <c r="E787" s="76">
        <v>3</v>
      </c>
      <c r="F787" s="18"/>
      <c r="G787" s="19">
        <v>396152</v>
      </c>
      <c r="H787" s="19">
        <v>51848</v>
      </c>
      <c r="I787" s="19">
        <v>51848</v>
      </c>
      <c r="J787" s="19">
        <v>51848</v>
      </c>
      <c r="K787" s="19">
        <v>3</v>
      </c>
      <c r="M787" s="18"/>
      <c r="N787" s="19">
        <v>326934</v>
      </c>
      <c r="O787" s="19">
        <v>2828664</v>
      </c>
      <c r="P787" s="19">
        <v>1276332</v>
      </c>
      <c r="Q787" s="19">
        <v>784776</v>
      </c>
    </row>
    <row r="788" spans="1:17" ht="12" customHeight="1" thickBot="1">
      <c r="A788" s="14" t="s">
        <v>211</v>
      </c>
      <c r="B788" s="15" t="s">
        <v>28</v>
      </c>
      <c r="C788" s="16" t="s">
        <v>227</v>
      </c>
      <c r="D788" s="53" t="s">
        <v>46</v>
      </c>
      <c r="E788" s="76">
        <v>6</v>
      </c>
      <c r="F788" s="18"/>
      <c r="G788" s="19">
        <v>440875</v>
      </c>
      <c r="H788" s="19">
        <v>-181471</v>
      </c>
      <c r="I788" s="19">
        <v>-181471</v>
      </c>
      <c r="J788" s="19">
        <v>-181471</v>
      </c>
      <c r="K788" s="19">
        <v>-13</v>
      </c>
      <c r="M788" s="18"/>
      <c r="N788" s="19">
        <v>312336</v>
      </c>
      <c r="O788" s="19">
        <v>2572552</v>
      </c>
      <c r="P788" s="19">
        <v>1142595</v>
      </c>
      <c r="Q788" s="19">
        <v>784776</v>
      </c>
    </row>
    <row r="789" spans="1:17" ht="12" customHeight="1" thickBot="1">
      <c r="A789" s="14" t="s">
        <v>211</v>
      </c>
      <c r="B789" s="15" t="s">
        <v>28</v>
      </c>
      <c r="C789" s="16" t="s">
        <v>228</v>
      </c>
      <c r="D789" s="53" t="s">
        <v>53</v>
      </c>
      <c r="E789" s="76">
        <v>9</v>
      </c>
      <c r="F789" s="18"/>
      <c r="G789" s="19">
        <v>996839</v>
      </c>
      <c r="H789" s="19">
        <v>-56657</v>
      </c>
      <c r="I789" s="19">
        <v>-56657</v>
      </c>
      <c r="J789" s="19">
        <v>-56657</v>
      </c>
      <c r="K789" s="19">
        <v>-4</v>
      </c>
      <c r="M789" s="18"/>
      <c r="N789" s="19">
        <v>297930</v>
      </c>
      <c r="O789" s="19">
        <v>2606545</v>
      </c>
      <c r="P789" s="19">
        <v>1053311</v>
      </c>
      <c r="Q789" s="19">
        <v>784776</v>
      </c>
    </row>
    <row r="790" spans="1:17" ht="12" customHeight="1" thickBot="1">
      <c r="A790" s="14" t="s">
        <v>211</v>
      </c>
      <c r="B790" s="15" t="s">
        <v>28</v>
      </c>
      <c r="C790" s="16" t="s">
        <v>229</v>
      </c>
      <c r="D790" s="53" t="s">
        <v>54</v>
      </c>
      <c r="E790" s="76">
        <v>12</v>
      </c>
      <c r="F790" s="18"/>
      <c r="G790" s="19">
        <v>1460728</v>
      </c>
      <c r="H790" s="19">
        <v>-315772</v>
      </c>
      <c r="I790" s="19">
        <v>-335684</v>
      </c>
      <c r="J790" s="19">
        <v>-335684</v>
      </c>
      <c r="K790" s="19">
        <v>-21</v>
      </c>
      <c r="M790" s="18"/>
      <c r="N790" s="19">
        <v>471396</v>
      </c>
      <c r="O790" s="19">
        <v>2200244</v>
      </c>
      <c r="P790" s="19">
        <v>1042919</v>
      </c>
      <c r="Q790" s="19">
        <v>784776</v>
      </c>
    </row>
    <row r="791" spans="1:17" ht="12" customHeight="1" thickBot="1">
      <c r="A791" s="14" t="s">
        <v>211</v>
      </c>
      <c r="B791" s="15" t="s">
        <v>28</v>
      </c>
      <c r="C791" s="16" t="s">
        <v>230</v>
      </c>
      <c r="D791" s="53" t="s">
        <v>49</v>
      </c>
      <c r="E791" s="76">
        <v>3</v>
      </c>
      <c r="F791" s="18"/>
      <c r="G791" s="19">
        <v>137394</v>
      </c>
      <c r="H791" s="19">
        <v>-248364</v>
      </c>
      <c r="I791" s="19">
        <v>-248364</v>
      </c>
      <c r="J791" s="19">
        <v>-248364</v>
      </c>
      <c r="K791" s="19">
        <v>-16</v>
      </c>
      <c r="M791" s="18"/>
      <c r="N791" s="19">
        <v>517333</v>
      </c>
      <c r="O791" s="19">
        <v>2354809</v>
      </c>
      <c r="P791" s="19">
        <v>1380757</v>
      </c>
      <c r="Q791" s="19">
        <v>784776</v>
      </c>
    </row>
    <row r="792" spans="1:17" ht="12" customHeight="1" thickBot="1">
      <c r="A792" s="14" t="s">
        <v>211</v>
      </c>
      <c r="B792" s="15" t="s">
        <v>28</v>
      </c>
      <c r="C792" s="16" t="s">
        <v>231</v>
      </c>
      <c r="D792" s="53" t="s">
        <v>46</v>
      </c>
      <c r="E792" s="77">
        <v>6</v>
      </c>
      <c r="G792" s="19">
        <v>787677</v>
      </c>
      <c r="H792" s="19">
        <v>100451</v>
      </c>
      <c r="I792" s="19">
        <v>100451</v>
      </c>
      <c r="J792" s="19">
        <v>100451</v>
      </c>
      <c r="K792" s="19">
        <v>6</v>
      </c>
      <c r="M792" s="21"/>
      <c r="N792" s="19">
        <v>469293</v>
      </c>
      <c r="O792" s="19">
        <v>2473346</v>
      </c>
      <c r="P792" s="19">
        <v>1230549</v>
      </c>
      <c r="Q792" s="19">
        <v>784776</v>
      </c>
    </row>
    <row r="793" spans="1:17" ht="12" customHeight="1" thickBot="1">
      <c r="A793" s="14" t="s">
        <v>211</v>
      </c>
      <c r="B793" s="15" t="s">
        <v>28</v>
      </c>
      <c r="C793" s="16" t="s">
        <v>232</v>
      </c>
      <c r="D793" s="53" t="s">
        <v>47</v>
      </c>
      <c r="E793" s="77">
        <v>9</v>
      </c>
      <c r="G793" s="19">
        <v>1200582</v>
      </c>
      <c r="H793" s="19">
        <v>116695</v>
      </c>
      <c r="I793" s="19">
        <v>116695</v>
      </c>
      <c r="J793" s="19">
        <v>116695</v>
      </c>
      <c r="K793" s="19">
        <v>7</v>
      </c>
      <c r="M793" s="21"/>
      <c r="N793" s="19">
        <v>480411</v>
      </c>
      <c r="O793" s="19">
        <v>2495553</v>
      </c>
      <c r="P793" s="19">
        <v>1236512</v>
      </c>
      <c r="Q793" s="19">
        <v>784776</v>
      </c>
    </row>
    <row r="794" spans="1:17" ht="12" customHeight="1" thickBot="1">
      <c r="A794" s="14" t="s">
        <v>211</v>
      </c>
      <c r="B794" s="15" t="s">
        <v>28</v>
      </c>
      <c r="C794" s="16" t="s">
        <v>233</v>
      </c>
      <c r="D794" s="53" t="s">
        <v>48</v>
      </c>
      <c r="E794" s="76">
        <v>12</v>
      </c>
      <c r="F794" s="18"/>
      <c r="G794" s="19">
        <v>2001815</v>
      </c>
      <c r="H794" s="19">
        <v>95361</v>
      </c>
      <c r="I794" s="19">
        <v>65093</v>
      </c>
      <c r="J794" s="19">
        <v>65093</v>
      </c>
      <c r="K794" s="19">
        <v>4</v>
      </c>
      <c r="M794" s="18"/>
      <c r="N794" s="19">
        <v>503172</v>
      </c>
      <c r="O794" s="19">
        <v>2688730</v>
      </c>
      <c r="P794" s="19">
        <v>1466312</v>
      </c>
      <c r="Q794" s="19">
        <v>784776</v>
      </c>
    </row>
    <row r="795" spans="1:17" ht="12" customHeight="1" thickBot="1">
      <c r="A795" s="14" t="s">
        <v>211</v>
      </c>
      <c r="B795" s="15" t="s">
        <v>28</v>
      </c>
      <c r="C795" s="16" t="s">
        <v>236</v>
      </c>
      <c r="D795" s="23" t="s">
        <v>46</v>
      </c>
      <c r="E795" s="76">
        <v>3</v>
      </c>
      <c r="F795" s="18"/>
      <c r="G795" s="19">
        <v>601427</v>
      </c>
      <c r="H795" s="19">
        <v>-195241</v>
      </c>
      <c r="I795" s="19">
        <v>-195241</v>
      </c>
      <c r="J795" s="19">
        <v>-195241</v>
      </c>
      <c r="K795" s="19">
        <v>-12</v>
      </c>
      <c r="M795" s="18"/>
      <c r="N795" s="19">
        <v>581201</v>
      </c>
      <c r="O795" s="19">
        <v>2557723</v>
      </c>
      <c r="P795" s="19">
        <v>1027176</v>
      </c>
      <c r="Q795" s="19">
        <v>784776</v>
      </c>
    </row>
    <row r="796" spans="1:17" ht="12" customHeight="1" thickBot="1">
      <c r="A796" s="14" t="s">
        <v>211</v>
      </c>
      <c r="B796" s="15" t="s">
        <v>36</v>
      </c>
      <c r="C796" s="16" t="s">
        <v>226</v>
      </c>
      <c r="D796" s="53" t="s">
        <v>46</v>
      </c>
      <c r="E796" s="76">
        <v>3</v>
      </c>
      <c r="F796" s="18"/>
      <c r="G796" s="19">
        <v>316029</v>
      </c>
      <c r="H796" s="19">
        <v>19496</v>
      </c>
      <c r="I796" s="19">
        <v>19496</v>
      </c>
      <c r="J796" s="19">
        <v>19496</v>
      </c>
      <c r="K796" s="19">
        <v>19.5</v>
      </c>
      <c r="M796" s="18"/>
      <c r="N796" s="19">
        <v>1271282</v>
      </c>
      <c r="O796" s="19">
        <v>2861076</v>
      </c>
      <c r="P796" s="19">
        <v>1910377</v>
      </c>
      <c r="Q796" s="19">
        <v>50000</v>
      </c>
    </row>
    <row r="797" spans="1:17" ht="12" customHeight="1" thickBot="1">
      <c r="A797" s="14" t="s">
        <v>211</v>
      </c>
      <c r="B797" s="15" t="s">
        <v>36</v>
      </c>
      <c r="C797" s="16" t="s">
        <v>227</v>
      </c>
      <c r="D797" s="53" t="s">
        <v>47</v>
      </c>
      <c r="E797" s="76">
        <v>6</v>
      </c>
      <c r="F797" s="18"/>
      <c r="G797" s="19">
        <v>836347</v>
      </c>
      <c r="H797" s="19">
        <v>140946</v>
      </c>
      <c r="I797" s="19">
        <v>140946</v>
      </c>
      <c r="J797" s="19">
        <v>140946</v>
      </c>
      <c r="K797" s="19">
        <v>65</v>
      </c>
      <c r="M797" s="18"/>
      <c r="N797" s="19">
        <v>1250826</v>
      </c>
      <c r="O797" s="19">
        <v>2848127</v>
      </c>
      <c r="P797" s="19">
        <v>1579117</v>
      </c>
      <c r="Q797" s="19">
        <v>50000</v>
      </c>
    </row>
    <row r="798" spans="1:17" ht="12" customHeight="1" thickBot="1">
      <c r="A798" s="14" t="s">
        <v>211</v>
      </c>
      <c r="B798" s="15" t="s">
        <v>36</v>
      </c>
      <c r="C798" s="16" t="s">
        <v>228</v>
      </c>
      <c r="D798" s="53" t="s">
        <v>54</v>
      </c>
      <c r="E798" s="76">
        <v>9</v>
      </c>
      <c r="F798" s="18"/>
      <c r="G798" s="19">
        <v>1131334</v>
      </c>
      <c r="H798" s="19">
        <v>149361</v>
      </c>
      <c r="I798" s="19">
        <v>149361</v>
      </c>
      <c r="J798" s="19">
        <v>580217</v>
      </c>
      <c r="K798" s="19">
        <v>267</v>
      </c>
      <c r="M798" s="18"/>
      <c r="N798" s="19">
        <v>1244874</v>
      </c>
      <c r="O798" s="19">
        <v>2821216</v>
      </c>
      <c r="P798" s="19">
        <v>1115067</v>
      </c>
      <c r="Q798" s="19">
        <v>50000</v>
      </c>
    </row>
    <row r="799" spans="1:17" s="2" customFormat="1" ht="12" customHeight="1" thickBot="1">
      <c r="A799" s="14" t="s">
        <v>211</v>
      </c>
      <c r="B799" s="15" t="s">
        <v>36</v>
      </c>
      <c r="C799" s="16" t="s">
        <v>229</v>
      </c>
      <c r="D799" s="53" t="s">
        <v>49</v>
      </c>
      <c r="E799" s="76">
        <v>12</v>
      </c>
      <c r="F799" s="18"/>
      <c r="G799" s="19">
        <v>1481964</v>
      </c>
      <c r="H799" s="19">
        <v>701674</v>
      </c>
      <c r="I799" s="19">
        <v>659264</v>
      </c>
      <c r="J799" s="19">
        <v>659264</v>
      </c>
      <c r="K799" s="19">
        <v>334</v>
      </c>
      <c r="L799" s="19">
        <v>15</v>
      </c>
      <c r="M799" s="18"/>
      <c r="N799" s="19">
        <v>1294310</v>
      </c>
      <c r="O799" s="19">
        <v>2570082</v>
      </c>
      <c r="P799" s="19">
        <v>784885</v>
      </c>
      <c r="Q799" s="19">
        <v>108471</v>
      </c>
    </row>
    <row r="800" spans="1:17" ht="12" customHeight="1" thickBot="1">
      <c r="A800" s="14" t="s">
        <v>211</v>
      </c>
      <c r="B800" s="15" t="s">
        <v>36</v>
      </c>
      <c r="C800" s="16" t="s">
        <v>230</v>
      </c>
      <c r="D800" s="53" t="s">
        <v>46</v>
      </c>
      <c r="E800" s="76">
        <v>3</v>
      </c>
      <c r="F800" s="18"/>
      <c r="G800" s="25">
        <v>183505</v>
      </c>
      <c r="H800" s="25">
        <v>-58133</v>
      </c>
      <c r="I800" s="25">
        <v>-58133</v>
      </c>
      <c r="J800" s="25">
        <v>-58133</v>
      </c>
      <c r="K800" s="25">
        <v>-27</v>
      </c>
      <c r="M800" s="18"/>
      <c r="N800" s="19">
        <v>1299497</v>
      </c>
      <c r="O800" s="19">
        <v>2409302</v>
      </c>
      <c r="P800" s="19">
        <v>682238</v>
      </c>
      <c r="Q800" s="19">
        <v>108471</v>
      </c>
    </row>
    <row r="801" spans="1:17" ht="12" customHeight="1" thickBot="1">
      <c r="A801" s="14" t="s">
        <v>211</v>
      </c>
      <c r="B801" s="15" t="s">
        <v>36</v>
      </c>
      <c r="C801" s="16" t="s">
        <v>231</v>
      </c>
      <c r="D801" s="53" t="s">
        <v>47</v>
      </c>
      <c r="E801" s="77">
        <v>6</v>
      </c>
      <c r="G801" s="19">
        <v>379417</v>
      </c>
      <c r="H801" s="19">
        <v>-138033</v>
      </c>
      <c r="I801" s="19">
        <v>-138033</v>
      </c>
      <c r="K801" s="19">
        <v>-63.63</v>
      </c>
      <c r="M801" s="21"/>
      <c r="N801" s="19">
        <v>1330383</v>
      </c>
      <c r="O801" s="19">
        <v>2277014</v>
      </c>
      <c r="P801" s="19">
        <v>662334</v>
      </c>
      <c r="Q801" s="19">
        <v>108471</v>
      </c>
    </row>
    <row r="802" spans="1:17" ht="12" customHeight="1" thickBot="1">
      <c r="A802" s="14" t="s">
        <v>211</v>
      </c>
      <c r="B802" s="15" t="s">
        <v>36</v>
      </c>
      <c r="C802" s="16" t="s">
        <v>232</v>
      </c>
      <c r="D802" s="53" t="s">
        <v>48</v>
      </c>
      <c r="E802" s="77">
        <v>9</v>
      </c>
      <c r="G802" s="19">
        <v>743979</v>
      </c>
      <c r="H802" s="19">
        <v>-110292</v>
      </c>
      <c r="I802" s="19">
        <v>-110292</v>
      </c>
      <c r="K802" s="19">
        <v>-50.84</v>
      </c>
      <c r="M802" s="21"/>
      <c r="N802" s="19">
        <v>1360719</v>
      </c>
      <c r="O802" s="19">
        <v>2115784</v>
      </c>
      <c r="P802" s="19">
        <v>473352</v>
      </c>
      <c r="Q802" s="19">
        <v>108528</v>
      </c>
    </row>
    <row r="803" spans="1:17" ht="12" customHeight="1" thickBot="1">
      <c r="A803" s="14" t="s">
        <v>211</v>
      </c>
      <c r="B803" s="15" t="s">
        <v>36</v>
      </c>
      <c r="C803" s="16" t="s">
        <v>233</v>
      </c>
      <c r="D803" s="16" t="s">
        <v>49</v>
      </c>
      <c r="E803" s="76">
        <v>12</v>
      </c>
      <c r="F803" s="18"/>
      <c r="G803" s="19">
        <v>1095109</v>
      </c>
      <c r="H803" s="19">
        <v>-208521</v>
      </c>
      <c r="I803" s="19">
        <v>-218703</v>
      </c>
      <c r="J803" s="19">
        <v>-11877</v>
      </c>
      <c r="K803" s="19">
        <v>-101</v>
      </c>
      <c r="M803" s="18"/>
      <c r="N803" s="19">
        <v>1733678</v>
      </c>
      <c r="O803" s="19">
        <v>2324045</v>
      </c>
      <c r="P803" s="19">
        <v>583269</v>
      </c>
      <c r="Q803" s="19">
        <v>108465</v>
      </c>
    </row>
    <row r="804" spans="1:17" ht="12" customHeight="1" thickBot="1">
      <c r="A804" s="22" t="s">
        <v>211</v>
      </c>
      <c r="B804" s="15" t="s">
        <v>36</v>
      </c>
      <c r="C804" s="16" t="s">
        <v>234</v>
      </c>
      <c r="D804" s="23" t="s">
        <v>46</v>
      </c>
      <c r="E804" s="78">
        <v>3</v>
      </c>
      <c r="G804" s="19">
        <v>351342</v>
      </c>
      <c r="H804" s="19">
        <v>-3403</v>
      </c>
      <c r="I804" s="19">
        <v>-3403</v>
      </c>
      <c r="J804" s="19">
        <v>-3403</v>
      </c>
      <c r="K804" s="19">
        <v>-1.57</v>
      </c>
      <c r="M804" s="21"/>
      <c r="N804" s="19">
        <v>1724872</v>
      </c>
      <c r="O804" s="19">
        <v>2241301</v>
      </c>
      <c r="P804" s="19">
        <v>503928</v>
      </c>
      <c r="Q804" s="19">
        <v>108465</v>
      </c>
    </row>
    <row r="805" spans="1:17" ht="12" customHeight="1" thickBot="1">
      <c r="A805" s="22" t="s">
        <v>211</v>
      </c>
      <c r="B805" s="15" t="s">
        <v>36</v>
      </c>
      <c r="C805" s="16" t="s">
        <v>236</v>
      </c>
      <c r="D805" s="23" t="s">
        <v>47</v>
      </c>
      <c r="E805" s="78">
        <v>6</v>
      </c>
      <c r="G805" s="19">
        <v>697975</v>
      </c>
      <c r="H805" s="19">
        <v>-45800</v>
      </c>
      <c r="I805" s="19">
        <v>-45800</v>
      </c>
      <c r="J805" s="19">
        <v>-45800</v>
      </c>
      <c r="K805" s="19">
        <v>-21.11</v>
      </c>
      <c r="M805" s="21"/>
      <c r="N805" s="19">
        <v>1765183</v>
      </c>
      <c r="O805" s="19">
        <v>2142626</v>
      </c>
      <c r="P805" s="19">
        <v>469739</v>
      </c>
      <c r="Q805" s="19">
        <v>108465</v>
      </c>
    </row>
    <row r="806" spans="1:17" ht="12" customHeight="1" thickBot="1">
      <c r="A806" s="14" t="s">
        <v>211</v>
      </c>
      <c r="B806" s="15" t="s">
        <v>196</v>
      </c>
      <c r="C806" s="16" t="s">
        <v>233</v>
      </c>
      <c r="D806" s="23" t="s">
        <v>49</v>
      </c>
      <c r="E806" s="76">
        <v>12</v>
      </c>
      <c r="F806" s="18"/>
      <c r="G806" s="19">
        <v>1549479.807</v>
      </c>
      <c r="H806" s="19">
        <v>369862.56199999998</v>
      </c>
      <c r="I806" s="19">
        <v>316891.45799999998</v>
      </c>
      <c r="J806" s="19">
        <v>316891.45799999998</v>
      </c>
      <c r="K806" s="19">
        <v>8.92</v>
      </c>
      <c r="M806" s="18"/>
      <c r="N806" s="19">
        <v>3114028.2659999998</v>
      </c>
      <c r="O806" s="19">
        <v>4177800.1639999999</v>
      </c>
      <c r="P806" s="20">
        <v>106043.599</v>
      </c>
      <c r="Q806" s="19">
        <v>1776569.264</v>
      </c>
    </row>
    <row r="807" spans="1:17" ht="12" customHeight="1" thickBot="1">
      <c r="A807" s="14" t="s">
        <v>211</v>
      </c>
      <c r="B807" s="15" t="s">
        <v>196</v>
      </c>
      <c r="C807" s="16" t="s">
        <v>234</v>
      </c>
      <c r="D807" s="23" t="s">
        <v>46</v>
      </c>
      <c r="E807" s="76">
        <v>3</v>
      </c>
      <c r="F807" s="18"/>
      <c r="G807" s="19">
        <v>396601.47499999998</v>
      </c>
      <c r="H807" s="19">
        <v>110880.734</v>
      </c>
      <c r="I807" s="19">
        <v>103119.083</v>
      </c>
      <c r="J807" s="19">
        <v>103119.083</v>
      </c>
      <c r="K807" s="19">
        <v>2.9</v>
      </c>
      <c r="M807" s="18"/>
      <c r="N807" s="19">
        <v>31145764.526999999</v>
      </c>
      <c r="O807" s="19">
        <v>4277680.0219999999</v>
      </c>
      <c r="P807" s="19">
        <v>102804.505</v>
      </c>
      <c r="Q807" s="19">
        <v>1776569.264</v>
      </c>
    </row>
    <row r="808" spans="1:17" ht="12" customHeight="1" thickBot="1">
      <c r="A808" s="14" t="s">
        <v>211</v>
      </c>
      <c r="B808" s="15" t="s">
        <v>102</v>
      </c>
      <c r="C808" s="16" t="s">
        <v>226</v>
      </c>
      <c r="D808" s="16" t="s">
        <v>46</v>
      </c>
      <c r="E808" s="76">
        <v>3</v>
      </c>
      <c r="F808" s="18"/>
      <c r="G808" s="19">
        <v>299563.44799999997</v>
      </c>
      <c r="H808" s="19">
        <v>78900.58</v>
      </c>
      <c r="I808" s="19">
        <v>73275.574999999997</v>
      </c>
      <c r="J808" s="19">
        <v>73275.574999999997</v>
      </c>
      <c r="K808" s="19">
        <v>2.06</v>
      </c>
      <c r="M808" s="18"/>
      <c r="N808" s="19">
        <v>2926559.37</v>
      </c>
      <c r="O808" s="19">
        <v>3979216.69</v>
      </c>
      <c r="P808" s="19">
        <v>340414.23100000003</v>
      </c>
      <c r="Q808" s="19">
        <v>1776569.264</v>
      </c>
    </row>
    <row r="809" spans="1:17" ht="12" customHeight="1" thickBot="1">
      <c r="A809" s="14" t="s">
        <v>211</v>
      </c>
      <c r="B809" s="15" t="s">
        <v>102</v>
      </c>
      <c r="C809" s="16" t="s">
        <v>227</v>
      </c>
      <c r="D809" s="16" t="s">
        <v>47</v>
      </c>
      <c r="E809" s="76">
        <v>6</v>
      </c>
      <c r="F809" s="18"/>
      <c r="G809" s="19">
        <v>623425.04299999995</v>
      </c>
      <c r="H809" s="19">
        <v>113157.533</v>
      </c>
      <c r="I809" s="19">
        <v>105991.773</v>
      </c>
      <c r="J809" s="19">
        <v>105991.773</v>
      </c>
      <c r="K809" s="19">
        <v>2.98</v>
      </c>
      <c r="M809" s="18"/>
      <c r="N809" s="19">
        <v>2883522.1609999998</v>
      </c>
      <c r="O809" s="19">
        <v>3853156.2960000001</v>
      </c>
      <c r="P809" s="19">
        <v>181637.639</v>
      </c>
      <c r="Q809" s="19">
        <v>1776569.264</v>
      </c>
    </row>
    <row r="810" spans="1:17" ht="12" customHeight="1" thickBot="1">
      <c r="A810" s="14" t="s">
        <v>211</v>
      </c>
      <c r="B810" s="15" t="s">
        <v>102</v>
      </c>
      <c r="C810" s="16" t="s">
        <v>228</v>
      </c>
      <c r="D810" s="16" t="s">
        <v>54</v>
      </c>
      <c r="E810" s="76">
        <v>9</v>
      </c>
      <c r="F810" s="18"/>
      <c r="G810" s="19">
        <v>936755.89</v>
      </c>
      <c r="H810" s="19">
        <v>155258.011</v>
      </c>
      <c r="I810" s="19">
        <v>145718.82</v>
      </c>
      <c r="J810" s="19">
        <v>145718.82</v>
      </c>
      <c r="K810" s="19">
        <v>4.0999999999999996</v>
      </c>
      <c r="M810" s="18"/>
      <c r="N810" s="19">
        <v>2947808.6490000002</v>
      </c>
      <c r="O810" s="19">
        <v>3911347.0010000002</v>
      </c>
      <c r="P810" s="19">
        <v>200101.29699999999</v>
      </c>
      <c r="Q810" s="19">
        <v>1776569.264</v>
      </c>
    </row>
    <row r="811" spans="1:17" ht="12" customHeight="1" thickBot="1">
      <c r="A811" s="14" t="s">
        <v>211</v>
      </c>
      <c r="B811" s="15" t="s">
        <v>102</v>
      </c>
      <c r="C811" s="16" t="s">
        <v>229</v>
      </c>
      <c r="D811" s="16" t="s">
        <v>49</v>
      </c>
      <c r="E811" s="76">
        <v>12</v>
      </c>
      <c r="F811" s="18"/>
      <c r="G811" s="19">
        <v>998983.07</v>
      </c>
      <c r="H811" s="19">
        <v>150588.99799999999</v>
      </c>
      <c r="I811" s="19">
        <v>111177.89599999999</v>
      </c>
      <c r="J811" s="19">
        <v>111177.89599999999</v>
      </c>
      <c r="K811" s="19">
        <v>3.13</v>
      </c>
      <c r="M811" s="18"/>
      <c r="N811" s="19">
        <v>3002322.1359999999</v>
      </c>
      <c r="O811" s="19">
        <v>4036821.2930000001</v>
      </c>
      <c r="P811" s="19">
        <v>295256.31900000002</v>
      </c>
      <c r="Q811" s="19">
        <v>1776569.264</v>
      </c>
    </row>
    <row r="812" spans="1:17" ht="12" customHeight="1" thickBot="1">
      <c r="A812" s="14" t="s">
        <v>211</v>
      </c>
      <c r="B812" s="15" t="s">
        <v>102</v>
      </c>
      <c r="C812" s="16" t="s">
        <v>230</v>
      </c>
      <c r="D812" s="16" t="s">
        <v>46</v>
      </c>
      <c r="E812" s="76">
        <v>3</v>
      </c>
      <c r="F812" s="18"/>
      <c r="G812" s="25">
        <v>304549.65999999997</v>
      </c>
      <c r="H812" s="25">
        <v>86049.323999999993</v>
      </c>
      <c r="I812" s="25">
        <v>80025.870999999999</v>
      </c>
      <c r="J812" s="25">
        <v>80025.870999999999</v>
      </c>
      <c r="K812" s="25">
        <v>2.25</v>
      </c>
      <c r="M812" s="18"/>
      <c r="N812" s="19">
        <v>2948977.9190000002</v>
      </c>
      <c r="O812" s="19">
        <v>4022961.6120000002</v>
      </c>
      <c r="P812" s="19">
        <v>201370.76800000001</v>
      </c>
      <c r="Q812" s="19">
        <v>1776569.264</v>
      </c>
    </row>
    <row r="813" spans="1:17" ht="12" customHeight="1" thickBot="1">
      <c r="A813" s="14" t="s">
        <v>211</v>
      </c>
      <c r="B813" s="15" t="s">
        <v>102</v>
      </c>
      <c r="C813" s="16" t="s">
        <v>231</v>
      </c>
      <c r="D813" s="16" t="s">
        <v>47</v>
      </c>
      <c r="E813" s="77">
        <v>6</v>
      </c>
      <c r="G813" s="19">
        <v>654952.772</v>
      </c>
      <c r="H813" s="19">
        <v>132467.33600000001</v>
      </c>
      <c r="I813" s="19">
        <v>123194.622</v>
      </c>
      <c r="J813" s="19">
        <v>123194.622</v>
      </c>
      <c r="K813" s="19">
        <v>3.47</v>
      </c>
      <c r="M813" s="21"/>
      <c r="N813" s="19">
        <v>3044555.6060000001</v>
      </c>
      <c r="O813" s="19">
        <v>4023721.2719999999</v>
      </c>
      <c r="P813" s="19">
        <v>158961.67800000001</v>
      </c>
      <c r="Q813" s="19">
        <v>1776569.264</v>
      </c>
    </row>
    <row r="814" spans="1:17" ht="12" customHeight="1" thickBot="1">
      <c r="A814" s="14" t="s">
        <v>211</v>
      </c>
      <c r="B814" s="15" t="s">
        <v>102</v>
      </c>
      <c r="C814" s="16" t="s">
        <v>232</v>
      </c>
      <c r="D814" s="16" t="s">
        <v>54</v>
      </c>
      <c r="E814" s="77">
        <v>9</v>
      </c>
      <c r="G814" s="19">
        <v>921912.28500000003</v>
      </c>
      <c r="H814" s="19">
        <v>145894.05100000001</v>
      </c>
      <c r="I814" s="19">
        <v>135681.467</v>
      </c>
      <c r="J814" s="19">
        <v>135681.467</v>
      </c>
      <c r="K814" s="19">
        <v>3.82</v>
      </c>
      <c r="M814" s="21"/>
      <c r="N814" s="20">
        <v>3094253.6490000002</v>
      </c>
      <c r="O814" s="20">
        <v>4030844.247</v>
      </c>
      <c r="P814" s="19">
        <v>153597.807</v>
      </c>
      <c r="Q814" s="19">
        <v>1776569.264</v>
      </c>
    </row>
    <row r="815" spans="1:17" ht="12" customHeight="1" thickBot="1">
      <c r="A815" s="14" t="s">
        <v>209</v>
      </c>
      <c r="B815" s="15" t="s">
        <v>141</v>
      </c>
      <c r="C815" s="16" t="s">
        <v>226</v>
      </c>
      <c r="D815" s="16" t="s">
        <v>46</v>
      </c>
      <c r="E815" s="76">
        <v>3</v>
      </c>
      <c r="F815" s="18"/>
      <c r="G815" s="19">
        <v>341547</v>
      </c>
      <c r="H815" s="19">
        <v>-225686</v>
      </c>
      <c r="I815" s="19">
        <v>-237982</v>
      </c>
      <c r="J815" s="19">
        <v>-232368</v>
      </c>
      <c r="K815" s="19">
        <v>-69</v>
      </c>
      <c r="M815" s="18"/>
      <c r="N815" s="19">
        <v>3295312</v>
      </c>
      <c r="O815" s="19">
        <v>10653611</v>
      </c>
      <c r="P815" s="19">
        <v>4358665</v>
      </c>
      <c r="Q815" s="19">
        <v>2348030</v>
      </c>
    </row>
    <row r="816" spans="1:17" ht="12" customHeight="1" thickBot="1">
      <c r="A816" s="14" t="s">
        <v>209</v>
      </c>
      <c r="B816" s="15" t="s">
        <v>141</v>
      </c>
      <c r="C816" s="16" t="s">
        <v>227</v>
      </c>
      <c r="D816" s="16" t="s">
        <v>47</v>
      </c>
      <c r="E816" s="76">
        <v>6</v>
      </c>
      <c r="F816" s="18"/>
      <c r="G816" s="19">
        <v>673261</v>
      </c>
      <c r="H816" s="19">
        <v>-463963</v>
      </c>
      <c r="I816" s="19">
        <v>-463963</v>
      </c>
      <c r="J816" s="19">
        <v>-432547</v>
      </c>
      <c r="K816" s="19">
        <v>-69</v>
      </c>
      <c r="M816" s="18"/>
      <c r="N816" s="19">
        <v>2533743</v>
      </c>
      <c r="O816" s="19">
        <v>9140775</v>
      </c>
      <c r="P816" s="19">
        <v>2559842</v>
      </c>
      <c r="Q816" s="19">
        <v>2348030</v>
      </c>
    </row>
    <row r="817" spans="1:17" ht="12" customHeight="1" thickBot="1">
      <c r="A817" s="14" t="s">
        <v>209</v>
      </c>
      <c r="B817" s="15" t="s">
        <v>141</v>
      </c>
      <c r="C817" s="16" t="s">
        <v>228</v>
      </c>
      <c r="D817" s="16" t="s">
        <v>54</v>
      </c>
      <c r="E817" s="76">
        <v>9</v>
      </c>
      <c r="F817" s="18"/>
      <c r="G817" s="19">
        <v>855475</v>
      </c>
      <c r="H817" s="19">
        <v>-564596</v>
      </c>
      <c r="I817" s="19">
        <v>-564596</v>
      </c>
      <c r="J817" s="19">
        <v>-529247</v>
      </c>
      <c r="K817" s="19">
        <v>-69</v>
      </c>
      <c r="M817" s="18"/>
      <c r="N817" s="19">
        <v>2523669</v>
      </c>
      <c r="O817" s="19">
        <v>11824305</v>
      </c>
      <c r="P817" s="19">
        <v>5228711</v>
      </c>
      <c r="Q817" s="19">
        <v>2348030</v>
      </c>
    </row>
    <row r="818" spans="1:17" ht="12" customHeight="1" thickBot="1">
      <c r="A818" s="14" t="s">
        <v>209</v>
      </c>
      <c r="B818" s="15" t="s">
        <v>141</v>
      </c>
      <c r="C818" s="16" t="s">
        <v>229</v>
      </c>
      <c r="D818" s="16" t="s">
        <v>55</v>
      </c>
      <c r="E818" s="76">
        <v>12</v>
      </c>
      <c r="F818" s="18"/>
      <c r="G818" s="19">
        <v>1610478</v>
      </c>
      <c r="H818" s="19">
        <v>-3393020</v>
      </c>
      <c r="I818" s="19">
        <v>-3405316</v>
      </c>
      <c r="J818" s="19">
        <v>-3405316</v>
      </c>
      <c r="K818" s="19">
        <v>-69</v>
      </c>
      <c r="M818" s="18"/>
      <c r="N818" s="19">
        <v>3106027</v>
      </c>
      <c r="O818" s="19">
        <v>8560369</v>
      </c>
      <c r="P818" s="19">
        <v>3354352</v>
      </c>
      <c r="Q818" s="19">
        <v>2348030</v>
      </c>
    </row>
    <row r="819" spans="1:17" ht="12" customHeight="1" thickBot="1">
      <c r="A819" s="14" t="s">
        <v>209</v>
      </c>
      <c r="B819" s="15" t="s">
        <v>141</v>
      </c>
      <c r="C819" s="16" t="s">
        <v>230</v>
      </c>
      <c r="D819" s="16" t="s">
        <v>46</v>
      </c>
      <c r="E819" s="76">
        <v>3</v>
      </c>
      <c r="F819" s="18"/>
      <c r="G819" s="25">
        <v>290058</v>
      </c>
      <c r="H819" s="25">
        <v>4605</v>
      </c>
      <c r="I819" s="25">
        <v>4605</v>
      </c>
      <c r="J819" s="25">
        <v>4605</v>
      </c>
      <c r="K819" s="25">
        <v>-69</v>
      </c>
      <c r="M819" s="18"/>
      <c r="N819" s="19">
        <v>3057607</v>
      </c>
      <c r="O819" s="19">
        <v>9747466</v>
      </c>
      <c r="P819" s="19">
        <v>6388508</v>
      </c>
      <c r="Q819" s="19">
        <v>2348030</v>
      </c>
    </row>
    <row r="820" spans="1:17" ht="12" customHeight="1" thickBot="1">
      <c r="A820" s="14" t="s">
        <v>209</v>
      </c>
      <c r="B820" s="15" t="s">
        <v>141</v>
      </c>
      <c r="C820" s="16" t="s">
        <v>231</v>
      </c>
      <c r="D820" s="16" t="s">
        <v>47</v>
      </c>
      <c r="E820" s="77">
        <v>6</v>
      </c>
      <c r="G820" s="19">
        <v>683501</v>
      </c>
      <c r="H820" s="19">
        <v>160322</v>
      </c>
      <c r="I820" s="19">
        <v>159820</v>
      </c>
      <c r="J820" s="19">
        <v>159820</v>
      </c>
      <c r="K820" s="19">
        <v>-69</v>
      </c>
      <c r="M820" s="21"/>
      <c r="N820" s="19">
        <v>3001135</v>
      </c>
      <c r="O820" s="19">
        <v>9967317</v>
      </c>
      <c r="P820" s="19">
        <v>6437981</v>
      </c>
      <c r="Q820" s="19">
        <v>2348030</v>
      </c>
    </row>
    <row r="821" spans="1:17" ht="12" customHeight="1" thickBot="1">
      <c r="A821" s="14" t="s">
        <v>209</v>
      </c>
      <c r="B821" s="15" t="s">
        <v>141</v>
      </c>
      <c r="C821" s="16" t="s">
        <v>232</v>
      </c>
      <c r="D821" s="16" t="s">
        <v>54</v>
      </c>
      <c r="E821" s="77">
        <v>9</v>
      </c>
      <c r="G821" s="19">
        <v>1107483</v>
      </c>
      <c r="H821" s="19">
        <v>108804</v>
      </c>
      <c r="I821" s="19">
        <v>94867</v>
      </c>
      <c r="J821" s="19">
        <v>94867</v>
      </c>
      <c r="K821" s="19">
        <v>-69</v>
      </c>
      <c r="M821" s="21"/>
      <c r="N821" s="19">
        <v>2974801</v>
      </c>
      <c r="O821" s="19">
        <v>9696949</v>
      </c>
      <c r="P821" s="19">
        <v>6247730</v>
      </c>
      <c r="Q821" s="19">
        <v>2348030</v>
      </c>
    </row>
    <row r="822" spans="1:17" ht="12" customHeight="1" thickBot="1">
      <c r="A822" s="22" t="s">
        <v>209</v>
      </c>
      <c r="B822" s="13" t="s">
        <v>141</v>
      </c>
      <c r="C822" s="16" t="s">
        <v>236</v>
      </c>
      <c r="D822" s="23" t="s">
        <v>47</v>
      </c>
      <c r="E822" s="78">
        <v>6</v>
      </c>
      <c r="G822" s="19">
        <v>853174</v>
      </c>
      <c r="H822" s="19">
        <v>-78537</v>
      </c>
      <c r="I822" s="19">
        <v>-78548</v>
      </c>
      <c r="J822" s="19">
        <v>-78548</v>
      </c>
      <c r="K822" s="19">
        <f>100*I822/(2*Q822)</f>
        <v>-1.6726362099291747</v>
      </c>
      <c r="M822" s="21"/>
      <c r="N822" s="19">
        <v>2891211</v>
      </c>
      <c r="O822" s="19">
        <v>6499152</v>
      </c>
      <c r="P822" s="19">
        <v>4741957</v>
      </c>
      <c r="Q822" s="19">
        <v>2348030</v>
      </c>
    </row>
    <row r="823" spans="1:17" ht="12" customHeight="1" thickBot="1">
      <c r="A823" s="14" t="s">
        <v>209</v>
      </c>
      <c r="B823" s="15" t="s">
        <v>172</v>
      </c>
      <c r="C823" s="16" t="s">
        <v>233</v>
      </c>
      <c r="D823" s="16" t="s">
        <v>49</v>
      </c>
      <c r="E823" s="76">
        <v>12</v>
      </c>
      <c r="F823" s="18"/>
      <c r="G823" s="19">
        <v>1482037</v>
      </c>
      <c r="H823" s="19">
        <v>-1471917</v>
      </c>
      <c r="I823" s="19">
        <v>-1518613</v>
      </c>
      <c r="J823" s="19">
        <v>-1518613</v>
      </c>
      <c r="K823" s="19">
        <v>-25</v>
      </c>
      <c r="M823" s="18"/>
      <c r="N823" s="19">
        <v>2936146</v>
      </c>
      <c r="O823" s="19">
        <v>6033436</v>
      </c>
      <c r="P823" s="19">
        <v>4197695</v>
      </c>
      <c r="Q823" s="19">
        <v>2348030</v>
      </c>
    </row>
    <row r="824" spans="1:17" ht="12" customHeight="1" thickBot="1">
      <c r="A824" s="14" t="s">
        <v>209</v>
      </c>
      <c r="B824" s="15" t="s">
        <v>172</v>
      </c>
      <c r="C824" s="16" t="s">
        <v>234</v>
      </c>
      <c r="D824" s="23" t="s">
        <v>46</v>
      </c>
      <c r="E824" s="76">
        <v>3</v>
      </c>
      <c r="F824" s="18"/>
      <c r="G824" s="19">
        <v>334718</v>
      </c>
      <c r="H824" s="19">
        <v>-89859</v>
      </c>
      <c r="I824" s="19">
        <v>-89870</v>
      </c>
      <c r="J824" s="19">
        <v>-89870</v>
      </c>
      <c r="K824" s="19">
        <v>-25</v>
      </c>
      <c r="M824" s="18"/>
      <c r="N824" s="19">
        <v>2905999</v>
      </c>
      <c r="O824" s="19">
        <v>6361033</v>
      </c>
      <c r="P824" s="19">
        <v>4615162</v>
      </c>
      <c r="Q824" s="19">
        <v>2348030</v>
      </c>
    </row>
    <row r="825" spans="1:17" ht="12" customHeight="1" thickBot="1">
      <c r="A825" s="14" t="s">
        <v>209</v>
      </c>
      <c r="B825" s="15" t="s">
        <v>62</v>
      </c>
      <c r="C825" s="16" t="s">
        <v>226</v>
      </c>
      <c r="D825" s="44" t="s">
        <v>46</v>
      </c>
      <c r="E825" s="76">
        <v>3</v>
      </c>
      <c r="F825" s="18"/>
      <c r="G825" s="43">
        <v>3870100</v>
      </c>
      <c r="H825" s="43">
        <v>-230300</v>
      </c>
      <c r="I825" s="43">
        <v>-230300</v>
      </c>
      <c r="J825" s="43"/>
      <c r="K825" s="43">
        <v>-9.1214193438633142</v>
      </c>
      <c r="L825" s="43"/>
      <c r="M825" s="18"/>
      <c r="N825" s="43">
        <v>469000</v>
      </c>
      <c r="O825" s="43">
        <v>14939000</v>
      </c>
      <c r="P825" s="43">
        <v>10194000</v>
      </c>
      <c r="Q825" s="43">
        <v>1262413.18</v>
      </c>
    </row>
    <row r="826" spans="1:17" ht="12" customHeight="1" thickBot="1">
      <c r="A826" s="14" t="s">
        <v>209</v>
      </c>
      <c r="B826" s="15" t="s">
        <v>62</v>
      </c>
      <c r="C826" s="16" t="s">
        <v>227</v>
      </c>
      <c r="D826" s="44" t="s">
        <v>47</v>
      </c>
      <c r="E826" s="76">
        <v>6</v>
      </c>
      <c r="F826" s="18"/>
      <c r="G826" s="43">
        <v>8851270.6209999993</v>
      </c>
      <c r="H826" s="43">
        <v>-350594.13400000002</v>
      </c>
      <c r="I826" s="43">
        <v>-350594.13400000002</v>
      </c>
      <c r="J826" s="43"/>
      <c r="K826" s="43">
        <v>-13.885871106003504</v>
      </c>
      <c r="L826" s="43"/>
      <c r="M826" s="18"/>
      <c r="N826" s="43">
        <v>466055.39</v>
      </c>
      <c r="O826" s="43">
        <v>13619411.547</v>
      </c>
      <c r="P826" s="43">
        <v>9035252.8509999998</v>
      </c>
      <c r="Q826" s="43">
        <v>1262413.18</v>
      </c>
    </row>
    <row r="827" spans="1:17" ht="12" customHeight="1" thickBot="1">
      <c r="A827" s="14" t="s">
        <v>209</v>
      </c>
      <c r="B827" s="15" t="s">
        <v>62</v>
      </c>
      <c r="C827" s="16" t="s">
        <v>228</v>
      </c>
      <c r="D827" s="44" t="s">
        <v>54</v>
      </c>
      <c r="E827" s="76">
        <v>9</v>
      </c>
      <c r="F827" s="18"/>
      <c r="G827" s="43">
        <v>12322611.062999999</v>
      </c>
      <c r="H827" s="43">
        <v>-516333.09600000002</v>
      </c>
      <c r="I827" s="43">
        <v>-516333.09600000002</v>
      </c>
      <c r="J827" s="43"/>
      <c r="K827" s="43">
        <v>-20.450241813856856</v>
      </c>
      <c r="L827" s="43"/>
      <c r="M827" s="18"/>
      <c r="N827" s="43">
        <v>478069.50599999999</v>
      </c>
      <c r="O827" s="43">
        <v>12180302.051999999</v>
      </c>
      <c r="P827" s="43">
        <v>7832208.1040000003</v>
      </c>
      <c r="Q827" s="43">
        <v>1262413.18</v>
      </c>
    </row>
    <row r="828" spans="1:17" ht="12" customHeight="1" thickBot="1">
      <c r="A828" s="14" t="s">
        <v>209</v>
      </c>
      <c r="B828" s="15" t="s">
        <v>62</v>
      </c>
      <c r="C828" s="16" t="s">
        <v>229</v>
      </c>
      <c r="D828" s="16" t="s">
        <v>49</v>
      </c>
      <c r="E828" s="76">
        <v>12</v>
      </c>
      <c r="F828" s="18"/>
      <c r="G828" s="19">
        <v>15613282</v>
      </c>
      <c r="H828" s="19">
        <v>-1746997</v>
      </c>
      <c r="I828" s="19">
        <v>-1795846</v>
      </c>
      <c r="J828" s="19">
        <v>-1850405</v>
      </c>
      <c r="K828" s="19">
        <v>71</v>
      </c>
      <c r="M828" s="18"/>
      <c r="N828" s="19">
        <v>479180</v>
      </c>
      <c r="O828" s="19">
        <v>10525955</v>
      </c>
      <c r="P828" s="19">
        <v>7463114</v>
      </c>
      <c r="Q828" s="19">
        <v>1262413</v>
      </c>
    </row>
    <row r="829" spans="1:17" ht="12" customHeight="1" thickBot="1">
      <c r="A829" s="14" t="s">
        <v>209</v>
      </c>
      <c r="B829" s="15" t="s">
        <v>62</v>
      </c>
      <c r="C829" s="16" t="s">
        <v>230</v>
      </c>
      <c r="D829" s="16" t="s">
        <v>46</v>
      </c>
      <c r="E829" s="76">
        <v>3</v>
      </c>
      <c r="F829" s="18"/>
      <c r="G829" s="25">
        <v>2719078</v>
      </c>
      <c r="H829" s="25">
        <v>14008</v>
      </c>
      <c r="I829" s="25">
        <v>11748</v>
      </c>
      <c r="J829" s="25"/>
      <c r="K829" s="25">
        <v>0.4653389976180537</v>
      </c>
      <c r="M829" s="18"/>
      <c r="N829" s="19">
        <v>452870</v>
      </c>
      <c r="O829" s="19">
        <v>12968940</v>
      </c>
      <c r="P829" s="19">
        <v>9919772</v>
      </c>
      <c r="Q829" s="19">
        <v>1262413</v>
      </c>
    </row>
    <row r="830" spans="1:17" ht="12" customHeight="1" thickBot="1">
      <c r="A830" s="14" t="s">
        <v>209</v>
      </c>
      <c r="B830" s="15" t="s">
        <v>62</v>
      </c>
      <c r="C830" s="16" t="s">
        <v>231</v>
      </c>
      <c r="D830" s="16" t="s">
        <v>47</v>
      </c>
      <c r="E830" s="77">
        <v>6</v>
      </c>
      <c r="G830" s="19">
        <v>5203089</v>
      </c>
      <c r="H830" s="19">
        <v>53865</v>
      </c>
      <c r="I830" s="19">
        <v>37705</v>
      </c>
      <c r="K830" s="19">
        <v>1.4933702362063761</v>
      </c>
      <c r="M830" s="21"/>
      <c r="N830" s="19">
        <v>653606</v>
      </c>
      <c r="O830" s="19">
        <v>13042861</v>
      </c>
      <c r="P830" s="19">
        <v>9994203</v>
      </c>
      <c r="Q830" s="19">
        <v>1262413</v>
      </c>
    </row>
    <row r="831" spans="1:17" ht="12" customHeight="1" thickBot="1">
      <c r="A831" s="14" t="s">
        <v>209</v>
      </c>
      <c r="B831" s="15" t="s">
        <v>62</v>
      </c>
      <c r="C831" s="16" t="s">
        <v>232</v>
      </c>
      <c r="D831" s="16" t="s">
        <v>54</v>
      </c>
      <c r="E831" s="77">
        <v>9</v>
      </c>
      <c r="G831" s="19">
        <v>7469007</v>
      </c>
      <c r="H831" s="19">
        <v>3971</v>
      </c>
      <c r="I831" s="19">
        <v>3971</v>
      </c>
      <c r="K831" s="19">
        <v>0.15727816491116617</v>
      </c>
      <c r="M831" s="21"/>
      <c r="N831" s="19">
        <v>380675</v>
      </c>
      <c r="O831" s="19">
        <v>15256291</v>
      </c>
      <c r="P831" s="19">
        <v>12214901</v>
      </c>
      <c r="Q831" s="19">
        <v>1262413</v>
      </c>
    </row>
    <row r="832" spans="1:17" ht="12" customHeight="1" thickBot="1">
      <c r="A832" s="14" t="s">
        <v>209</v>
      </c>
      <c r="B832" s="15" t="s">
        <v>62</v>
      </c>
      <c r="C832" s="16" t="s">
        <v>233</v>
      </c>
      <c r="D832" s="23" t="s">
        <v>49</v>
      </c>
      <c r="E832" s="76">
        <v>12</v>
      </c>
      <c r="F832" s="18"/>
      <c r="G832" s="19">
        <v>10165971</v>
      </c>
      <c r="H832" s="19">
        <v>142004</v>
      </c>
      <c r="I832" s="19">
        <v>127675</v>
      </c>
      <c r="J832" s="19">
        <v>123546</v>
      </c>
      <c r="K832" s="19">
        <v>5</v>
      </c>
      <c r="M832" s="18"/>
      <c r="N832" s="19">
        <v>423225</v>
      </c>
      <c r="O832" s="19">
        <v>14768280</v>
      </c>
      <c r="P832" s="19">
        <v>11581893</v>
      </c>
      <c r="Q832" s="19">
        <v>1262413</v>
      </c>
    </row>
    <row r="833" spans="1:17" ht="12" customHeight="1" thickBot="1">
      <c r="A833" s="14" t="s">
        <v>209</v>
      </c>
      <c r="B833" s="15" t="s">
        <v>62</v>
      </c>
      <c r="C833" s="16" t="s">
        <v>234</v>
      </c>
      <c r="D833" s="23" t="s">
        <v>46</v>
      </c>
      <c r="E833" s="76">
        <v>3</v>
      </c>
      <c r="F833" s="18"/>
      <c r="G833" s="19">
        <v>2272294</v>
      </c>
      <c r="H833" s="19">
        <v>27066</v>
      </c>
      <c r="I833" s="19">
        <v>22736</v>
      </c>
      <c r="K833" s="19">
        <v>0.90049769766312604</v>
      </c>
      <c r="M833" s="18"/>
      <c r="N833" s="19">
        <v>400523</v>
      </c>
      <c r="O833" s="19">
        <v>12958913</v>
      </c>
      <c r="P833" s="19">
        <v>9773327</v>
      </c>
      <c r="Q833" s="19">
        <v>1262413</v>
      </c>
    </row>
    <row r="834" spans="1:17" ht="12" customHeight="1" thickBot="1">
      <c r="A834" s="22" t="s">
        <v>209</v>
      </c>
      <c r="B834" s="15" t="s">
        <v>62</v>
      </c>
      <c r="C834" s="16" t="s">
        <v>236</v>
      </c>
      <c r="D834" s="23" t="s">
        <v>47</v>
      </c>
      <c r="E834" s="78">
        <v>6</v>
      </c>
      <c r="G834" s="19">
        <v>4703039</v>
      </c>
      <c r="H834" s="19">
        <v>49470</v>
      </c>
      <c r="I834" s="19">
        <v>41555</v>
      </c>
      <c r="K834" s="19">
        <f>100*I834/(2*Q834)</f>
        <v>1.6458559916604154</v>
      </c>
      <c r="M834" s="21"/>
      <c r="N834" s="19">
        <v>428550</v>
      </c>
      <c r="O834" s="19">
        <v>13112608</v>
      </c>
      <c r="P834" s="19">
        <v>9908211</v>
      </c>
      <c r="Q834" s="19">
        <v>1262413</v>
      </c>
    </row>
    <row r="835" spans="1:17" ht="12" customHeight="1" thickBot="1">
      <c r="A835" s="14" t="s">
        <v>209</v>
      </c>
      <c r="B835" s="15" t="s">
        <v>171</v>
      </c>
      <c r="C835" s="16" t="s">
        <v>233</v>
      </c>
      <c r="D835" s="16" t="s">
        <v>49</v>
      </c>
      <c r="E835" s="76">
        <v>12</v>
      </c>
      <c r="F835" s="18"/>
      <c r="G835" s="19">
        <v>1322494.1189999999</v>
      </c>
      <c r="H835" s="19">
        <v>38887.735999999997</v>
      </c>
      <c r="I835" s="19">
        <v>36810.033000000003</v>
      </c>
      <c r="J835" s="19">
        <v>37343.974000000002</v>
      </c>
      <c r="K835" s="19">
        <v>1.04</v>
      </c>
      <c r="M835" s="18"/>
      <c r="N835" s="19">
        <v>1397688.175</v>
      </c>
      <c r="O835" s="19">
        <v>3965005.6409999998</v>
      </c>
      <c r="P835" s="19">
        <v>806486.755</v>
      </c>
      <c r="Q835" s="19">
        <v>1776000</v>
      </c>
    </row>
    <row r="836" spans="1:17" ht="12" customHeight="1" thickBot="1">
      <c r="A836" s="14" t="s">
        <v>209</v>
      </c>
      <c r="B836" s="15" t="s">
        <v>171</v>
      </c>
      <c r="C836" s="16" t="s">
        <v>234</v>
      </c>
      <c r="D836" s="23" t="s">
        <v>46</v>
      </c>
      <c r="E836" s="76">
        <v>3</v>
      </c>
      <c r="F836" s="18"/>
      <c r="G836" s="19">
        <v>331216.02</v>
      </c>
      <c r="H836" s="19">
        <v>30823.712</v>
      </c>
      <c r="I836" s="19">
        <v>20321.214</v>
      </c>
      <c r="J836" s="19">
        <v>20017.179</v>
      </c>
      <c r="K836" s="19">
        <v>0.56999999999999995</v>
      </c>
      <c r="M836" s="18"/>
      <c r="N836" s="19">
        <v>1367509.1740000001</v>
      </c>
      <c r="O836" s="19">
        <v>4034466.9219999998</v>
      </c>
      <c r="P836" s="19">
        <v>855930.85699999996</v>
      </c>
      <c r="Q836" s="19">
        <v>1776000</v>
      </c>
    </row>
    <row r="837" spans="1:17" ht="12" customHeight="1" thickBot="1">
      <c r="A837" s="14" t="s">
        <v>209</v>
      </c>
      <c r="B837" s="15" t="s">
        <v>67</v>
      </c>
      <c r="C837" s="16" t="s">
        <v>226</v>
      </c>
      <c r="D837" s="16" t="s">
        <v>46</v>
      </c>
      <c r="E837" s="76">
        <v>3</v>
      </c>
      <c r="F837" s="18"/>
      <c r="G837" s="19">
        <v>2075967</v>
      </c>
      <c r="H837" s="19">
        <v>236541</v>
      </c>
      <c r="I837" s="19">
        <v>156211</v>
      </c>
      <c r="J837" s="19">
        <v>156211</v>
      </c>
      <c r="K837" s="19">
        <v>3.72</v>
      </c>
      <c r="M837" s="18"/>
      <c r="N837" s="19">
        <v>324478</v>
      </c>
      <c r="O837" s="19">
        <v>4843168</v>
      </c>
      <c r="P837" s="19">
        <v>1691553</v>
      </c>
      <c r="Q837" s="19">
        <v>2100000</v>
      </c>
    </row>
    <row r="838" spans="1:17" ht="12" customHeight="1" thickBot="1">
      <c r="A838" s="14" t="s">
        <v>209</v>
      </c>
      <c r="B838" s="15" t="s">
        <v>67</v>
      </c>
      <c r="C838" s="16" t="s">
        <v>227</v>
      </c>
      <c r="D838" s="16" t="s">
        <v>47</v>
      </c>
      <c r="E838" s="76">
        <v>6</v>
      </c>
      <c r="F838" s="18"/>
      <c r="G838" s="19">
        <v>4091785</v>
      </c>
      <c r="H838" s="19">
        <v>480838</v>
      </c>
      <c r="I838" s="19">
        <v>286632</v>
      </c>
      <c r="J838" s="19">
        <v>286632</v>
      </c>
      <c r="K838" s="19">
        <v>6.82</v>
      </c>
      <c r="M838" s="18"/>
      <c r="N838" s="19">
        <v>353089</v>
      </c>
      <c r="O838" s="19">
        <v>5069321</v>
      </c>
      <c r="P838" s="19">
        <v>1757620</v>
      </c>
      <c r="Q838" s="19">
        <v>2100000</v>
      </c>
    </row>
    <row r="839" spans="1:17" ht="12" customHeight="1" thickBot="1">
      <c r="A839" s="14" t="s">
        <v>209</v>
      </c>
      <c r="B839" s="15" t="s">
        <v>67</v>
      </c>
      <c r="C839" s="16" t="s">
        <v>228</v>
      </c>
      <c r="D839" s="16" t="s">
        <v>54</v>
      </c>
      <c r="E839" s="76">
        <v>9</v>
      </c>
      <c r="F839" s="18"/>
      <c r="G839" s="19">
        <v>6319676</v>
      </c>
      <c r="H839" s="19">
        <v>852811</v>
      </c>
      <c r="I839" s="19">
        <v>541387</v>
      </c>
      <c r="J839" s="19">
        <v>541387</v>
      </c>
      <c r="K839" s="19">
        <v>12.890166666666667</v>
      </c>
      <c r="M839" s="18"/>
      <c r="N839" s="19">
        <v>356274</v>
      </c>
      <c r="O839" s="19">
        <v>5169468</v>
      </c>
      <c r="P839" s="19">
        <v>1854596</v>
      </c>
      <c r="Q839" s="19">
        <v>2100000</v>
      </c>
    </row>
    <row r="840" spans="1:17" ht="12" customHeight="1" thickBot="1">
      <c r="A840" s="14" t="s">
        <v>209</v>
      </c>
      <c r="B840" s="15" t="s">
        <v>67</v>
      </c>
      <c r="C840" s="16" t="s">
        <v>229</v>
      </c>
      <c r="D840" s="16" t="s">
        <v>49</v>
      </c>
      <c r="E840" s="76">
        <v>12</v>
      </c>
      <c r="F840" s="18"/>
      <c r="G840" s="48">
        <v>8671880</v>
      </c>
      <c r="H840" s="19">
        <v>1063945</v>
      </c>
      <c r="I840" s="19">
        <v>704704</v>
      </c>
      <c r="J840" s="19">
        <v>704704</v>
      </c>
      <c r="K840" s="19">
        <v>17</v>
      </c>
      <c r="M840" s="18"/>
      <c r="N840" s="19">
        <v>374717</v>
      </c>
      <c r="O840" s="19">
        <v>5833876</v>
      </c>
      <c r="P840" s="19">
        <v>2355687</v>
      </c>
      <c r="Q840" s="19">
        <v>2100000</v>
      </c>
    </row>
    <row r="841" spans="1:17" ht="12" customHeight="1" thickBot="1">
      <c r="A841" s="14" t="s">
        <v>209</v>
      </c>
      <c r="B841" s="15" t="s">
        <v>67</v>
      </c>
      <c r="C841" s="16" t="s">
        <v>230</v>
      </c>
      <c r="D841" s="16" t="s">
        <v>46</v>
      </c>
      <c r="E841" s="76">
        <v>3</v>
      </c>
      <c r="F841" s="18"/>
      <c r="G841" s="30">
        <v>2264309</v>
      </c>
      <c r="H841" s="25">
        <v>218315</v>
      </c>
      <c r="I841" s="25">
        <v>148454</v>
      </c>
      <c r="J841" s="25">
        <v>152816</v>
      </c>
      <c r="K841" s="25">
        <v>3.64</v>
      </c>
      <c r="M841" s="18"/>
      <c r="N841" s="19">
        <v>479725</v>
      </c>
      <c r="O841" s="19">
        <v>5878864</v>
      </c>
      <c r="P841" s="19">
        <v>2247859</v>
      </c>
      <c r="Q841" s="19">
        <v>2100000</v>
      </c>
    </row>
    <row r="842" spans="1:17" ht="12" customHeight="1" thickBot="1">
      <c r="A842" s="14" t="s">
        <v>209</v>
      </c>
      <c r="B842" s="15" t="s">
        <v>67</v>
      </c>
      <c r="C842" s="16" t="s">
        <v>231</v>
      </c>
      <c r="D842" s="16" t="s">
        <v>47</v>
      </c>
      <c r="E842" s="76">
        <v>6</v>
      </c>
      <c r="F842" s="18"/>
      <c r="G842" s="19">
        <v>4919812</v>
      </c>
      <c r="H842" s="19">
        <v>723464</v>
      </c>
      <c r="I842" s="19">
        <v>491955</v>
      </c>
      <c r="J842" s="20">
        <v>491955</v>
      </c>
      <c r="K842" s="19">
        <v>11.71</v>
      </c>
      <c r="M842" s="18"/>
      <c r="N842" s="19">
        <v>526135</v>
      </c>
      <c r="O842" s="19">
        <v>6632222</v>
      </c>
      <c r="P842" s="19">
        <v>2662077</v>
      </c>
      <c r="Q842" s="19">
        <v>2100000</v>
      </c>
    </row>
    <row r="843" spans="1:17" ht="12" customHeight="1" thickBot="1">
      <c r="A843" s="14" t="s">
        <v>209</v>
      </c>
      <c r="B843" s="15" t="s">
        <v>67</v>
      </c>
      <c r="C843" s="16" t="s">
        <v>232</v>
      </c>
      <c r="D843" s="16" t="s">
        <v>54</v>
      </c>
      <c r="E843" s="76">
        <v>3</v>
      </c>
      <c r="F843" s="18"/>
      <c r="G843" s="19">
        <v>2502893</v>
      </c>
      <c r="H843" s="19">
        <v>254557</v>
      </c>
      <c r="I843" s="19">
        <v>178656</v>
      </c>
      <c r="J843" s="20">
        <v>178656</v>
      </c>
      <c r="K843" s="19">
        <v>4.25</v>
      </c>
      <c r="M843" s="18"/>
      <c r="N843" s="19">
        <v>507033</v>
      </c>
      <c r="O843" s="19">
        <v>5963367</v>
      </c>
      <c r="P843" s="19">
        <v>2234566</v>
      </c>
      <c r="Q843" s="19">
        <v>2100000</v>
      </c>
    </row>
    <row r="844" spans="1:17" ht="12" customHeight="1" thickBot="1">
      <c r="A844" s="14" t="s">
        <v>209</v>
      </c>
      <c r="B844" s="15" t="s">
        <v>67</v>
      </c>
      <c r="C844" s="16" t="s">
        <v>233</v>
      </c>
      <c r="D844" s="16" t="s">
        <v>49</v>
      </c>
      <c r="E844" s="76">
        <v>12</v>
      </c>
      <c r="F844" s="18"/>
      <c r="G844" s="19">
        <v>10404501</v>
      </c>
      <c r="H844" s="19">
        <v>865131</v>
      </c>
      <c r="I844" s="19">
        <v>449486</v>
      </c>
      <c r="J844" s="19">
        <v>449486</v>
      </c>
      <c r="K844" s="19">
        <v>11</v>
      </c>
      <c r="M844" s="18"/>
      <c r="N844" s="19">
        <v>584653</v>
      </c>
      <c r="O844" s="19">
        <v>6911266</v>
      </c>
      <c r="P844" s="19">
        <v>3403592</v>
      </c>
      <c r="Q844" s="19">
        <v>2100000</v>
      </c>
    </row>
    <row r="845" spans="1:17" ht="12" customHeight="1" thickBot="1">
      <c r="A845" s="14" t="s">
        <v>209</v>
      </c>
      <c r="B845" s="15" t="s">
        <v>67</v>
      </c>
      <c r="C845" s="16" t="s">
        <v>234</v>
      </c>
      <c r="D845" s="23" t="s">
        <v>46</v>
      </c>
      <c r="E845" s="76">
        <v>3</v>
      </c>
      <c r="F845" s="18"/>
      <c r="G845" s="19">
        <v>2829577</v>
      </c>
      <c r="H845" s="19">
        <v>125470</v>
      </c>
      <c r="I845" s="19">
        <v>85320</v>
      </c>
      <c r="K845" s="19">
        <v>2.0314285714285716</v>
      </c>
      <c r="M845" s="18"/>
      <c r="N845" s="19">
        <v>573066</v>
      </c>
      <c r="O845" s="19">
        <v>6883695</v>
      </c>
      <c r="P845" s="19">
        <v>3290700</v>
      </c>
      <c r="Q845" s="19">
        <v>2100000</v>
      </c>
    </row>
    <row r="846" spans="1:17" ht="12" customHeight="1" thickBot="1">
      <c r="A846" s="22" t="s">
        <v>209</v>
      </c>
      <c r="B846" s="15" t="s">
        <v>67</v>
      </c>
      <c r="C846" s="16" t="s">
        <v>236</v>
      </c>
      <c r="D846" s="23" t="s">
        <v>47</v>
      </c>
      <c r="E846" s="78">
        <v>6</v>
      </c>
      <c r="G846" s="19">
        <v>5752652</v>
      </c>
      <c r="H846" s="19">
        <v>309879</v>
      </c>
      <c r="I846" s="19">
        <v>210718</v>
      </c>
      <c r="K846" s="19">
        <f>100*I846/(2*Q846)</f>
        <v>5.0170952380952381</v>
      </c>
      <c r="M846" s="21"/>
      <c r="N846" s="19">
        <v>663417</v>
      </c>
      <c r="O846" s="19">
        <v>7316637</v>
      </c>
      <c r="P846" s="19">
        <v>3598244</v>
      </c>
      <c r="Q846" s="19">
        <v>2100000</v>
      </c>
    </row>
    <row r="847" spans="1:17" ht="12" customHeight="1" thickBot="1">
      <c r="A847" s="14" t="s">
        <v>209</v>
      </c>
      <c r="B847" s="15" t="s">
        <v>27</v>
      </c>
      <c r="C847" s="16" t="s">
        <v>226</v>
      </c>
      <c r="D847" s="53" t="s">
        <v>46</v>
      </c>
      <c r="E847" s="76">
        <v>3</v>
      </c>
      <c r="F847" s="18"/>
      <c r="G847" s="19">
        <v>2001833</v>
      </c>
      <c r="H847" s="19">
        <v>162115</v>
      </c>
      <c r="I847" s="19">
        <v>162115</v>
      </c>
      <c r="K847" s="19">
        <v>150.1064814814815</v>
      </c>
      <c r="M847" s="18"/>
      <c r="N847" s="19">
        <v>632282</v>
      </c>
      <c r="O847" s="19">
        <v>7794520</v>
      </c>
      <c r="P847" s="19">
        <v>7372463</v>
      </c>
      <c r="Q847" s="19">
        <v>54000</v>
      </c>
    </row>
    <row r="848" spans="1:17" ht="12" customHeight="1" thickBot="1">
      <c r="A848" s="14" t="s">
        <v>209</v>
      </c>
      <c r="B848" s="15" t="s">
        <v>27</v>
      </c>
      <c r="C848" s="16" t="s">
        <v>227</v>
      </c>
      <c r="D848" s="53" t="s">
        <v>47</v>
      </c>
      <c r="E848" s="76">
        <v>6</v>
      </c>
      <c r="F848" s="18"/>
      <c r="G848" s="19">
        <v>4031997</v>
      </c>
      <c r="H848" s="19">
        <v>-54474</v>
      </c>
      <c r="I848" s="19">
        <v>-54474</v>
      </c>
      <c r="K848" s="19">
        <v>-50.43888888888889</v>
      </c>
      <c r="M848" s="18"/>
      <c r="N848" s="19">
        <v>630080</v>
      </c>
      <c r="O848" s="19">
        <v>6843911</v>
      </c>
      <c r="P848" s="19">
        <v>6638443</v>
      </c>
      <c r="Q848" s="19">
        <v>54000</v>
      </c>
    </row>
    <row r="849" spans="1:17" ht="12" customHeight="1" thickBot="1">
      <c r="A849" s="14" t="s">
        <v>209</v>
      </c>
      <c r="B849" s="15" t="s">
        <v>27</v>
      </c>
      <c r="C849" s="16" t="s">
        <v>228</v>
      </c>
      <c r="D849" s="53" t="s">
        <v>54</v>
      </c>
      <c r="E849" s="76">
        <v>9</v>
      </c>
      <c r="F849" s="18"/>
      <c r="G849" s="19">
        <v>5323555</v>
      </c>
      <c r="H849" s="19">
        <v>199329</v>
      </c>
      <c r="I849" s="19">
        <v>199329</v>
      </c>
      <c r="K849" s="19">
        <v>184.5638888888889</v>
      </c>
      <c r="M849" s="18"/>
      <c r="N849" s="19">
        <v>628357</v>
      </c>
      <c r="O849" s="19">
        <v>8035652</v>
      </c>
      <c r="P849" s="19">
        <v>7576379</v>
      </c>
      <c r="Q849" s="19">
        <v>54000</v>
      </c>
    </row>
    <row r="850" spans="1:17" ht="12" customHeight="1" thickBot="1">
      <c r="A850" s="14" t="s">
        <v>209</v>
      </c>
      <c r="B850" s="15" t="s">
        <v>27</v>
      </c>
      <c r="C850" s="16" t="s">
        <v>230</v>
      </c>
      <c r="D850" s="53" t="s">
        <v>46</v>
      </c>
      <c r="E850" s="76">
        <v>3</v>
      </c>
      <c r="F850" s="18"/>
      <c r="G850" s="25">
        <v>1176499</v>
      </c>
      <c r="H850" s="25">
        <v>129754</v>
      </c>
      <c r="I850" s="25">
        <v>129754</v>
      </c>
      <c r="J850" s="25"/>
      <c r="K850" s="25">
        <v>120</v>
      </c>
      <c r="M850" s="18"/>
      <c r="N850" s="19">
        <v>686612</v>
      </c>
      <c r="O850" s="19">
        <v>8799924</v>
      </c>
      <c r="P850" s="19">
        <v>8406543</v>
      </c>
      <c r="Q850" s="19">
        <v>54000</v>
      </c>
    </row>
    <row r="851" spans="1:17" ht="12" customHeight="1" thickBot="1">
      <c r="A851" s="14" t="s">
        <v>209</v>
      </c>
      <c r="B851" s="15" t="s">
        <v>27</v>
      </c>
      <c r="C851" s="16" t="s">
        <v>231</v>
      </c>
      <c r="D851" s="53" t="s">
        <v>47</v>
      </c>
      <c r="E851" s="76">
        <v>6</v>
      </c>
      <c r="F851" s="18"/>
      <c r="G851" s="19">
        <v>2824905</v>
      </c>
      <c r="H851" s="19">
        <v>-32117</v>
      </c>
      <c r="I851" s="19">
        <v>-32117</v>
      </c>
      <c r="K851" s="19">
        <v>-29.737962962962964</v>
      </c>
      <c r="M851" s="18"/>
      <c r="N851" s="19">
        <v>688719</v>
      </c>
      <c r="O851" s="19">
        <v>10371450</v>
      </c>
      <c r="P851" s="19">
        <v>10139940</v>
      </c>
      <c r="Q851" s="19">
        <v>54000</v>
      </c>
    </row>
    <row r="852" spans="1:17" ht="12" customHeight="1" thickBot="1">
      <c r="A852" s="14" t="s">
        <v>209</v>
      </c>
      <c r="B852" s="15" t="s">
        <v>27</v>
      </c>
      <c r="C852" s="16" t="s">
        <v>232</v>
      </c>
      <c r="D852" s="53" t="s">
        <v>48</v>
      </c>
      <c r="E852" s="77">
        <v>9</v>
      </c>
      <c r="G852" s="19">
        <v>5105411</v>
      </c>
      <c r="H852" s="19">
        <v>615751</v>
      </c>
      <c r="I852" s="19">
        <v>615751</v>
      </c>
      <c r="K852" s="19">
        <v>570.13981481481483</v>
      </c>
      <c r="M852" s="21"/>
      <c r="N852" s="19">
        <v>690881</v>
      </c>
      <c r="O852" s="19">
        <v>11273234</v>
      </c>
      <c r="P852" s="19">
        <v>10393856</v>
      </c>
      <c r="Q852" s="19">
        <v>54000</v>
      </c>
    </row>
    <row r="853" spans="1:17" ht="12" customHeight="1" thickBot="1">
      <c r="A853" s="14" t="s">
        <v>209</v>
      </c>
      <c r="B853" s="15" t="s">
        <v>27</v>
      </c>
      <c r="C853" s="16" t="s">
        <v>233</v>
      </c>
      <c r="D853" s="16" t="s">
        <v>49</v>
      </c>
      <c r="E853" s="77">
        <v>12</v>
      </c>
      <c r="G853" s="19">
        <v>7058196</v>
      </c>
      <c r="H853" s="19">
        <v>326938</v>
      </c>
      <c r="I853" s="19">
        <v>66490</v>
      </c>
      <c r="J853" s="19">
        <v>63969</v>
      </c>
      <c r="K853" s="19">
        <v>62</v>
      </c>
      <c r="M853" s="21"/>
      <c r="N853" s="19">
        <v>623933</v>
      </c>
      <c r="O853" s="19">
        <v>11746117</v>
      </c>
      <c r="P853" s="19">
        <v>11418521</v>
      </c>
      <c r="Q853" s="19">
        <v>54000</v>
      </c>
    </row>
    <row r="854" spans="1:17" ht="12" customHeight="1" thickBot="1">
      <c r="A854" s="14" t="s">
        <v>209</v>
      </c>
      <c r="B854" s="15" t="s">
        <v>27</v>
      </c>
      <c r="C854" s="16" t="s">
        <v>234</v>
      </c>
      <c r="D854" s="23" t="s">
        <v>46</v>
      </c>
      <c r="E854" s="76">
        <v>3</v>
      </c>
      <c r="F854" s="18"/>
      <c r="G854" s="19">
        <v>1953027</v>
      </c>
      <c r="H854" s="19">
        <v>14776</v>
      </c>
      <c r="I854" s="19">
        <v>14776</v>
      </c>
      <c r="K854" s="19">
        <v>0.14000000000000001</v>
      </c>
      <c r="M854" s="18"/>
      <c r="N854" s="19">
        <v>624574</v>
      </c>
      <c r="O854" s="19">
        <v>13030970</v>
      </c>
      <c r="P854" s="19">
        <v>12688598</v>
      </c>
      <c r="Q854" s="19">
        <v>54000</v>
      </c>
    </row>
    <row r="855" spans="1:17" ht="12" customHeight="1" thickBot="1">
      <c r="A855" s="22" t="s">
        <v>209</v>
      </c>
      <c r="B855" s="13" t="s">
        <v>27</v>
      </c>
      <c r="C855" s="16" t="s">
        <v>236</v>
      </c>
      <c r="D855" s="23" t="s">
        <v>47</v>
      </c>
      <c r="E855" s="78">
        <v>6</v>
      </c>
      <c r="G855" s="19">
        <v>3463111</v>
      </c>
      <c r="H855" s="19">
        <v>21165</v>
      </c>
      <c r="I855" s="19">
        <v>21165</v>
      </c>
      <c r="K855" s="19">
        <v>0.2</v>
      </c>
      <c r="M855" s="21"/>
      <c r="N855" s="19">
        <v>665624</v>
      </c>
      <c r="O855" s="19">
        <v>12458579</v>
      </c>
      <c r="P855" s="19">
        <v>12069699</v>
      </c>
      <c r="Q855" s="19">
        <v>54000</v>
      </c>
    </row>
    <row r="856" spans="1:17" ht="12" customHeight="1" thickBot="1">
      <c r="A856" s="14" t="s">
        <v>209</v>
      </c>
      <c r="B856" s="15" t="s">
        <v>97</v>
      </c>
      <c r="C856" s="16" t="s">
        <v>226</v>
      </c>
      <c r="D856" s="23" t="s">
        <v>47</v>
      </c>
      <c r="E856" s="76">
        <v>3</v>
      </c>
      <c r="F856" s="18"/>
      <c r="G856" s="20">
        <v>143631</v>
      </c>
      <c r="H856" s="20">
        <v>6637</v>
      </c>
      <c r="I856" s="20">
        <v>5202</v>
      </c>
      <c r="J856" s="20"/>
      <c r="K856" s="20">
        <v>1.05</v>
      </c>
      <c r="L856" s="20"/>
      <c r="M856" s="18"/>
      <c r="N856" s="20">
        <v>1047300</v>
      </c>
      <c r="O856" s="20">
        <v>1778766</v>
      </c>
      <c r="P856" s="20">
        <v>229367</v>
      </c>
      <c r="Q856" s="20">
        <v>247477</v>
      </c>
    </row>
    <row r="857" spans="1:17" ht="12" customHeight="1" thickBot="1">
      <c r="A857" s="14" t="s">
        <v>209</v>
      </c>
      <c r="B857" s="15" t="s">
        <v>97</v>
      </c>
      <c r="C857" s="16" t="s">
        <v>227</v>
      </c>
      <c r="D857" s="16" t="s">
        <v>54</v>
      </c>
      <c r="E857" s="76">
        <v>6</v>
      </c>
      <c r="F857" s="18"/>
      <c r="G857" s="20">
        <v>330298</v>
      </c>
      <c r="H857" s="20">
        <v>8541</v>
      </c>
      <c r="I857" s="20">
        <v>5979</v>
      </c>
      <c r="J857" s="20"/>
      <c r="K857" s="20">
        <v>1.21</v>
      </c>
      <c r="L857" s="20"/>
      <c r="M857" s="18"/>
      <c r="N857" s="20">
        <v>1005549</v>
      </c>
      <c r="O857" s="20">
        <v>1804162</v>
      </c>
      <c r="P857" s="20">
        <v>671160</v>
      </c>
      <c r="Q857" s="20">
        <v>247477</v>
      </c>
    </row>
    <row r="858" spans="1:17" ht="12" customHeight="1" thickBot="1">
      <c r="A858" s="14" t="s">
        <v>209</v>
      </c>
      <c r="B858" s="15" t="s">
        <v>97</v>
      </c>
      <c r="C858" s="16" t="s">
        <v>228</v>
      </c>
      <c r="D858" s="16" t="s">
        <v>49</v>
      </c>
      <c r="E858" s="76">
        <v>9</v>
      </c>
      <c r="F858" s="18"/>
      <c r="G858" s="20">
        <v>532948</v>
      </c>
      <c r="H858" s="20">
        <v>8288</v>
      </c>
      <c r="I858" s="20">
        <v>2606</v>
      </c>
      <c r="J858" s="20"/>
      <c r="K858" s="20">
        <v>0.53</v>
      </c>
      <c r="L858" s="20"/>
      <c r="M858" s="18"/>
      <c r="N858" s="20">
        <v>982695</v>
      </c>
      <c r="O858" s="20">
        <v>1877556</v>
      </c>
      <c r="P858" s="20">
        <v>767725</v>
      </c>
      <c r="Q858" s="20">
        <v>247477</v>
      </c>
    </row>
    <row r="859" spans="1:17" ht="12" customHeight="1" thickBot="1">
      <c r="A859" s="14" t="s">
        <v>209</v>
      </c>
      <c r="B859" s="15" t="s">
        <v>97</v>
      </c>
      <c r="C859" s="16" t="s">
        <v>229</v>
      </c>
      <c r="D859" s="16" t="s">
        <v>46</v>
      </c>
      <c r="E859" s="76">
        <v>12</v>
      </c>
      <c r="F859" s="18"/>
      <c r="G859" s="20">
        <v>777092</v>
      </c>
      <c r="H859" s="20">
        <v>53915</v>
      </c>
      <c r="I859" s="20">
        <v>40759</v>
      </c>
      <c r="J859" s="20"/>
      <c r="K859" s="20">
        <v>8.23</v>
      </c>
      <c r="L859" s="20">
        <v>4</v>
      </c>
      <c r="M859" s="18"/>
      <c r="N859" s="20">
        <v>1066209</v>
      </c>
      <c r="O859" s="20">
        <v>1805146</v>
      </c>
      <c r="P859" s="20">
        <v>678123</v>
      </c>
      <c r="Q859" s="20">
        <v>247477</v>
      </c>
    </row>
    <row r="860" spans="1:17" ht="12" customHeight="1" thickBot="1">
      <c r="A860" s="14" t="s">
        <v>209</v>
      </c>
      <c r="B860" s="15" t="s">
        <v>97</v>
      </c>
      <c r="C860" s="16" t="s">
        <v>230</v>
      </c>
      <c r="D860" s="16" t="s">
        <v>47</v>
      </c>
      <c r="E860" s="76">
        <v>3</v>
      </c>
      <c r="F860" s="18"/>
      <c r="G860" s="20">
        <v>101510</v>
      </c>
      <c r="H860" s="20">
        <v>-657</v>
      </c>
      <c r="I860" s="20">
        <v>-1655</v>
      </c>
      <c r="J860" s="20"/>
      <c r="K860" s="20">
        <v>-0.33</v>
      </c>
      <c r="L860" s="20"/>
      <c r="M860" s="18"/>
      <c r="N860" s="20">
        <v>996727</v>
      </c>
      <c r="O860" s="20">
        <v>1892239</v>
      </c>
      <c r="P860" s="20">
        <v>352958</v>
      </c>
      <c r="Q860" s="20">
        <v>247477</v>
      </c>
    </row>
    <row r="861" spans="1:17" ht="12" customHeight="1" thickBot="1">
      <c r="A861" s="14" t="s">
        <v>209</v>
      </c>
      <c r="B861" s="15" t="s">
        <v>97</v>
      </c>
      <c r="C861" s="16" t="s">
        <v>231</v>
      </c>
      <c r="D861" s="16" t="s">
        <v>54</v>
      </c>
      <c r="E861" s="77">
        <v>6</v>
      </c>
      <c r="G861" s="20">
        <v>216807</v>
      </c>
      <c r="H861" s="20">
        <v>-9978</v>
      </c>
      <c r="I861" s="20">
        <v>-12148</v>
      </c>
      <c r="J861" s="20"/>
      <c r="K861" s="20">
        <v>-2.4500000000000002</v>
      </c>
      <c r="L861" s="20"/>
      <c r="M861" s="21"/>
      <c r="N861" s="20">
        <v>992023</v>
      </c>
      <c r="O861" s="20">
        <v>1896623</v>
      </c>
      <c r="P861" s="20">
        <v>773883</v>
      </c>
      <c r="Q861" s="20">
        <v>247477</v>
      </c>
    </row>
    <row r="862" spans="1:17" ht="12" customHeight="1" thickBot="1">
      <c r="A862" s="14" t="s">
        <v>209</v>
      </c>
      <c r="B862" s="15" t="s">
        <v>97</v>
      </c>
      <c r="C862" s="16" t="s">
        <v>232</v>
      </c>
      <c r="D862" s="16" t="s">
        <v>49</v>
      </c>
      <c r="E862" s="77">
        <v>9</v>
      </c>
      <c r="G862" s="20">
        <v>354238</v>
      </c>
      <c r="H862" s="20">
        <v>-12578</v>
      </c>
      <c r="I862" s="20">
        <v>-16123</v>
      </c>
      <c r="J862" s="20"/>
      <c r="K862" s="20">
        <v>-3.26</v>
      </c>
      <c r="L862" s="20"/>
      <c r="M862" s="21"/>
      <c r="N862" s="20">
        <v>965714</v>
      </c>
      <c r="O862" s="20">
        <v>1838622</v>
      </c>
      <c r="P862" s="20">
        <v>733239</v>
      </c>
      <c r="Q862" s="20">
        <v>247477</v>
      </c>
    </row>
    <row r="863" spans="1:17" ht="12" customHeight="1" thickBot="1">
      <c r="A863" s="14" t="s">
        <v>209</v>
      </c>
      <c r="B863" s="15" t="s">
        <v>97</v>
      </c>
      <c r="C863" s="16" t="s">
        <v>233</v>
      </c>
      <c r="D863" s="16" t="s">
        <v>46</v>
      </c>
      <c r="E863" s="76">
        <v>12</v>
      </c>
      <c r="F863" s="18"/>
      <c r="G863" s="20">
        <v>806432</v>
      </c>
      <c r="H863" s="20">
        <v>36884</v>
      </c>
      <c r="I863" s="20">
        <v>27663</v>
      </c>
      <c r="J863" s="20"/>
      <c r="K863" s="20">
        <v>5.59</v>
      </c>
      <c r="L863" s="20">
        <v>3</v>
      </c>
      <c r="M863" s="18"/>
      <c r="N863" s="20">
        <v>1022362</v>
      </c>
      <c r="O863" s="20">
        <v>1927994</v>
      </c>
      <c r="P863" s="20">
        <v>793105</v>
      </c>
      <c r="Q863" s="20">
        <v>247477</v>
      </c>
    </row>
    <row r="864" spans="1:17" ht="12" customHeight="1" thickBot="1">
      <c r="A864" s="22" t="s">
        <v>209</v>
      </c>
      <c r="B864" s="13" t="s">
        <v>97</v>
      </c>
      <c r="C864" s="16" t="s">
        <v>235</v>
      </c>
      <c r="D864" s="23" t="s">
        <v>46</v>
      </c>
      <c r="E864" s="78">
        <v>12</v>
      </c>
      <c r="G864" s="19">
        <v>601722</v>
      </c>
      <c r="H864" s="19">
        <v>15589</v>
      </c>
      <c r="I864" s="19">
        <v>10239</v>
      </c>
      <c r="K864" s="19">
        <v>2.0699999999999998</v>
      </c>
      <c r="M864" s="21"/>
      <c r="N864" s="19">
        <v>945492</v>
      </c>
      <c r="O864" s="19">
        <v>1878076</v>
      </c>
      <c r="P864" s="19">
        <v>746331</v>
      </c>
      <c r="Q864" s="19">
        <v>247477</v>
      </c>
    </row>
    <row r="865" spans="1:17" ht="12" customHeight="1" thickBot="1">
      <c r="A865" s="14" t="s">
        <v>207</v>
      </c>
      <c r="B865" s="15" t="s">
        <v>127</v>
      </c>
      <c r="C865" s="16" t="s">
        <v>226</v>
      </c>
      <c r="D865" s="16" t="s">
        <v>46</v>
      </c>
      <c r="E865" s="76">
        <v>3</v>
      </c>
      <c r="F865" s="18"/>
      <c r="G865" s="19">
        <v>4560719</v>
      </c>
      <c r="H865" s="19">
        <v>1160684</v>
      </c>
      <c r="I865" s="19">
        <v>889014</v>
      </c>
      <c r="J865" s="19">
        <v>889014</v>
      </c>
      <c r="K865" s="19">
        <v>40</v>
      </c>
      <c r="M865" s="18"/>
      <c r="N865" s="19">
        <v>49759297</v>
      </c>
      <c r="O865" s="19">
        <v>72316141</v>
      </c>
      <c r="P865" s="19">
        <v>20165494</v>
      </c>
      <c r="Q865" s="19">
        <v>1119727</v>
      </c>
    </row>
    <row r="866" spans="1:17" ht="12" customHeight="1" thickBot="1">
      <c r="A866" s="14" t="s">
        <v>207</v>
      </c>
      <c r="B866" s="15" t="s">
        <v>127</v>
      </c>
      <c r="C866" s="16" t="s">
        <v>227</v>
      </c>
      <c r="D866" s="16" t="s">
        <v>47</v>
      </c>
      <c r="E866" s="76">
        <v>6</v>
      </c>
      <c r="F866" s="18"/>
      <c r="G866" s="19">
        <v>10743822</v>
      </c>
      <c r="H866" s="19">
        <v>4179945</v>
      </c>
      <c r="I866" s="19">
        <v>3550992</v>
      </c>
      <c r="J866" s="19">
        <v>3550992</v>
      </c>
      <c r="K866" s="19">
        <v>159</v>
      </c>
      <c r="M866" s="18"/>
      <c r="N866" s="19">
        <v>49638019</v>
      </c>
      <c r="O866" s="19">
        <v>73288128</v>
      </c>
      <c r="P866" s="19">
        <v>19483257</v>
      </c>
      <c r="Q866" s="19">
        <v>1119727</v>
      </c>
    </row>
    <row r="867" spans="1:17" ht="12" customHeight="1" thickBot="1">
      <c r="A867" s="14" t="s">
        <v>207</v>
      </c>
      <c r="B867" s="15" t="s">
        <v>127</v>
      </c>
      <c r="C867" s="16" t="s">
        <v>228</v>
      </c>
      <c r="D867" s="16" t="s">
        <v>54</v>
      </c>
      <c r="E867" s="76">
        <v>9</v>
      </c>
      <c r="F867" s="18"/>
      <c r="G867" s="19">
        <v>14548865</v>
      </c>
      <c r="H867" s="19">
        <v>883904</v>
      </c>
      <c r="I867" s="19">
        <v>1428914</v>
      </c>
      <c r="J867" s="19">
        <v>1428914</v>
      </c>
      <c r="K867" s="19">
        <v>64</v>
      </c>
      <c r="M867" s="18"/>
      <c r="N867" s="19">
        <v>50320782</v>
      </c>
      <c r="O867" s="19">
        <v>70376125</v>
      </c>
      <c r="P867" s="19">
        <v>17360887</v>
      </c>
      <c r="Q867" s="19">
        <v>1119727</v>
      </c>
    </row>
    <row r="868" spans="1:17" ht="12" customHeight="1" thickBot="1">
      <c r="A868" s="14" t="s">
        <v>207</v>
      </c>
      <c r="B868" s="15" t="s">
        <v>127</v>
      </c>
      <c r="C868" s="16" t="s">
        <v>229</v>
      </c>
      <c r="D868" s="16" t="s">
        <v>55</v>
      </c>
      <c r="E868" s="76">
        <v>12</v>
      </c>
      <c r="F868" s="18"/>
      <c r="G868" s="19">
        <v>17414893</v>
      </c>
      <c r="H868" s="19">
        <v>3209246</v>
      </c>
      <c r="I868" s="19">
        <v>2764527</v>
      </c>
      <c r="J868" s="19">
        <v>2761360</v>
      </c>
      <c r="K868" s="19">
        <v>123</v>
      </c>
      <c r="L868" s="19">
        <v>15</v>
      </c>
      <c r="M868" s="18"/>
      <c r="N868" s="19">
        <v>50320782</v>
      </c>
      <c r="O868" s="19">
        <v>70376125</v>
      </c>
      <c r="P868" s="19">
        <v>17360887</v>
      </c>
      <c r="Q868" s="19">
        <v>1119727</v>
      </c>
    </row>
    <row r="869" spans="1:17" ht="12" customHeight="1" thickBot="1">
      <c r="A869" s="14" t="s">
        <v>207</v>
      </c>
      <c r="B869" s="15" t="s">
        <v>127</v>
      </c>
      <c r="C869" s="16" t="s">
        <v>230</v>
      </c>
      <c r="D869" s="16" t="s">
        <v>46</v>
      </c>
      <c r="E869" s="76">
        <v>3</v>
      </c>
      <c r="F869" s="18"/>
      <c r="G869" s="25">
        <v>3617068</v>
      </c>
      <c r="H869" s="25">
        <v>292429</v>
      </c>
      <c r="I869" s="25">
        <v>221398</v>
      </c>
      <c r="J869" s="25">
        <v>221398</v>
      </c>
      <c r="K869" s="25">
        <v>7</v>
      </c>
      <c r="M869" s="18"/>
      <c r="N869" s="19">
        <v>50167297</v>
      </c>
      <c r="O869" s="19">
        <v>70694049</v>
      </c>
      <c r="P869" s="19">
        <v>17457413</v>
      </c>
      <c r="Q869" s="19">
        <v>1119727</v>
      </c>
    </row>
    <row r="870" spans="1:17" ht="12" customHeight="1" thickBot="1">
      <c r="A870" s="14" t="s">
        <v>207</v>
      </c>
      <c r="B870" s="15" t="s">
        <v>127</v>
      </c>
      <c r="C870" s="16" t="s">
        <v>231</v>
      </c>
      <c r="D870" s="16" t="s">
        <v>47</v>
      </c>
      <c r="E870" s="77">
        <v>6</v>
      </c>
      <c r="G870" s="19">
        <v>7665197</v>
      </c>
      <c r="H870" s="19">
        <v>1531371</v>
      </c>
      <c r="I870" s="19">
        <v>1630063</v>
      </c>
      <c r="J870" s="19">
        <v>1630063</v>
      </c>
      <c r="K870" s="19">
        <v>73</v>
      </c>
      <c r="M870" s="21"/>
      <c r="N870" s="19">
        <v>50153344</v>
      </c>
      <c r="O870" s="19">
        <v>71659362</v>
      </c>
      <c r="P870" s="19">
        <v>17349755</v>
      </c>
      <c r="Q870" s="19">
        <v>1119727</v>
      </c>
    </row>
    <row r="871" spans="1:17" ht="12" customHeight="1" thickBot="1">
      <c r="A871" s="14" t="s">
        <v>207</v>
      </c>
      <c r="B871" s="15" t="s">
        <v>127</v>
      </c>
      <c r="C871" s="16" t="s">
        <v>232</v>
      </c>
      <c r="D871" s="16" t="s">
        <v>54</v>
      </c>
      <c r="E871" s="77">
        <v>9</v>
      </c>
      <c r="G871" s="19">
        <v>10863066</v>
      </c>
      <c r="H871" s="19">
        <v>883904</v>
      </c>
      <c r="I871" s="19">
        <v>1428914</v>
      </c>
      <c r="J871" s="19">
        <v>1428914</v>
      </c>
      <c r="K871" s="19">
        <v>64</v>
      </c>
      <c r="M871" s="21"/>
      <c r="N871" s="19">
        <v>49995096</v>
      </c>
      <c r="O871" s="19">
        <v>73044859</v>
      </c>
      <c r="P871" s="19">
        <v>19240012</v>
      </c>
      <c r="Q871" s="19">
        <v>1119727</v>
      </c>
    </row>
    <row r="872" spans="1:17" ht="12" customHeight="1" thickBot="1">
      <c r="A872" s="14" t="s">
        <v>207</v>
      </c>
      <c r="B872" s="15" t="s">
        <v>127</v>
      </c>
      <c r="C872" s="16" t="s">
        <v>233</v>
      </c>
      <c r="D872" s="23" t="s">
        <v>49</v>
      </c>
      <c r="E872" s="76">
        <v>12</v>
      </c>
      <c r="F872" s="18"/>
      <c r="G872" s="19">
        <v>17351235</v>
      </c>
      <c r="H872" s="19">
        <v>2663283</v>
      </c>
      <c r="I872" s="19">
        <v>2014546</v>
      </c>
      <c r="J872" s="19">
        <v>2014546</v>
      </c>
      <c r="K872" s="19">
        <v>90</v>
      </c>
      <c r="M872" s="18"/>
      <c r="N872" s="19">
        <v>49958779</v>
      </c>
      <c r="O872" s="19">
        <v>74629688</v>
      </c>
      <c r="P872" s="19">
        <v>19935820</v>
      </c>
      <c r="Q872" s="19">
        <v>1119727</v>
      </c>
    </row>
    <row r="873" spans="1:17" ht="12" customHeight="1" thickBot="1">
      <c r="A873" s="14" t="s">
        <v>207</v>
      </c>
      <c r="B873" s="15" t="s">
        <v>127</v>
      </c>
      <c r="C873" s="16" t="s">
        <v>234</v>
      </c>
      <c r="D873" s="23" t="s">
        <v>46</v>
      </c>
      <c r="E873" s="76">
        <v>3</v>
      </c>
      <c r="F873" s="18"/>
      <c r="G873" s="19">
        <v>8831816</v>
      </c>
      <c r="H873" s="19">
        <v>2398315</v>
      </c>
      <c r="I873" s="19">
        <v>2158924</v>
      </c>
      <c r="K873" s="19">
        <v>96</v>
      </c>
      <c r="M873" s="18"/>
      <c r="N873" s="19">
        <v>50553941</v>
      </c>
      <c r="O873" s="19">
        <v>79332249</v>
      </c>
      <c r="P873" s="19">
        <v>22479459</v>
      </c>
      <c r="Q873" s="19">
        <v>1119727</v>
      </c>
    </row>
    <row r="874" spans="1:17" ht="12" customHeight="1" thickBot="1">
      <c r="A874" s="14" t="s">
        <v>207</v>
      </c>
      <c r="B874" s="15" t="s">
        <v>129</v>
      </c>
      <c r="C874" s="16" t="s">
        <v>226</v>
      </c>
      <c r="D874" s="16" t="s">
        <v>46</v>
      </c>
      <c r="E874" s="76">
        <v>3</v>
      </c>
      <c r="F874" s="18"/>
      <c r="G874" s="19">
        <v>65264</v>
      </c>
      <c r="H874" s="19">
        <v>-14769</v>
      </c>
      <c r="I874" s="19">
        <v>-14769</v>
      </c>
      <c r="J874" s="19">
        <v>-14769</v>
      </c>
      <c r="K874" s="20">
        <v>-1.36767729150075</v>
      </c>
      <c r="M874" s="18"/>
      <c r="N874" s="19">
        <v>1271660</v>
      </c>
      <c r="O874" s="19">
        <v>1935349</v>
      </c>
      <c r="P874" s="19">
        <v>189790</v>
      </c>
      <c r="Q874" s="19">
        <v>539930</v>
      </c>
    </row>
    <row r="875" spans="1:17" ht="12" customHeight="1" thickBot="1">
      <c r="A875" s="14" t="s">
        <v>207</v>
      </c>
      <c r="B875" s="15" t="s">
        <v>129</v>
      </c>
      <c r="C875" s="16" t="s">
        <v>227</v>
      </c>
      <c r="D875" s="16" t="s">
        <v>47</v>
      </c>
      <c r="E875" s="76">
        <v>3</v>
      </c>
      <c r="F875" s="18"/>
      <c r="G875" s="19">
        <v>37265</v>
      </c>
      <c r="H875" s="19">
        <v>-44228</v>
      </c>
      <c r="I875" s="19">
        <v>-44433</v>
      </c>
      <c r="J875" s="20"/>
      <c r="K875" s="20">
        <v>-2.9622000000000002</v>
      </c>
      <c r="M875" s="18"/>
      <c r="N875" s="19">
        <v>1296431</v>
      </c>
      <c r="O875" s="19">
        <v>1945829</v>
      </c>
      <c r="P875" s="19">
        <v>279544</v>
      </c>
      <c r="Q875" s="19">
        <v>750000</v>
      </c>
    </row>
    <row r="876" spans="1:17" ht="12" customHeight="1" thickBot="1">
      <c r="A876" s="14" t="s">
        <v>207</v>
      </c>
      <c r="B876" s="15" t="s">
        <v>129</v>
      </c>
      <c r="C876" s="16" t="s">
        <v>228</v>
      </c>
      <c r="D876" s="16" t="s">
        <v>54</v>
      </c>
      <c r="E876" s="76">
        <v>3</v>
      </c>
      <c r="F876" s="18"/>
      <c r="G876" s="19">
        <v>76005</v>
      </c>
      <c r="H876" s="19">
        <v>93</v>
      </c>
      <c r="I876" s="19">
        <v>-152</v>
      </c>
      <c r="J876" s="19">
        <v>-152</v>
      </c>
      <c r="K876" s="19">
        <v>-1E-4</v>
      </c>
      <c r="M876" s="18"/>
      <c r="N876" s="19">
        <v>1255571</v>
      </c>
      <c r="O876" s="19">
        <v>1912847</v>
      </c>
      <c r="P876" s="19">
        <v>246714</v>
      </c>
      <c r="Q876" s="19">
        <v>750000</v>
      </c>
    </row>
    <row r="877" spans="1:17" ht="12" customHeight="1" thickBot="1">
      <c r="A877" s="14" t="s">
        <v>207</v>
      </c>
      <c r="B877" s="15" t="s">
        <v>129</v>
      </c>
      <c r="C877" s="16" t="s">
        <v>229</v>
      </c>
      <c r="D877" s="16" t="s">
        <v>55</v>
      </c>
      <c r="E877" s="76">
        <v>12</v>
      </c>
      <c r="F877" s="18"/>
      <c r="G877" s="19">
        <v>261055</v>
      </c>
      <c r="H877" s="19">
        <v>-58499</v>
      </c>
      <c r="I877" s="19">
        <v>-59092</v>
      </c>
      <c r="J877" s="19">
        <v>-59092</v>
      </c>
      <c r="K877" s="19">
        <v>-5.4721908395532752</v>
      </c>
      <c r="M877" s="18"/>
      <c r="N877" s="19">
        <v>1214712</v>
      </c>
      <c r="O877" s="19">
        <v>1867988</v>
      </c>
      <c r="P877" s="19">
        <v>137198</v>
      </c>
      <c r="Q877" s="19">
        <v>539930</v>
      </c>
    </row>
    <row r="878" spans="1:17" ht="12" customHeight="1" thickBot="1">
      <c r="A878" s="14" t="s">
        <v>207</v>
      </c>
      <c r="B878" s="15" t="s">
        <v>129</v>
      </c>
      <c r="C878" s="16" t="s">
        <v>230</v>
      </c>
      <c r="D878" s="16" t="s">
        <v>46</v>
      </c>
      <c r="E878" s="76">
        <v>3</v>
      </c>
      <c r="F878" s="18"/>
      <c r="G878" s="19">
        <v>65187</v>
      </c>
      <c r="H878" s="19">
        <v>-25083</v>
      </c>
      <c r="I878" s="19">
        <v>-25246</v>
      </c>
      <c r="J878" s="19">
        <v>-25246</v>
      </c>
      <c r="K878" s="20">
        <v>-2.340236192736239</v>
      </c>
      <c r="M878" s="18"/>
      <c r="N878" s="19">
        <v>1289705</v>
      </c>
      <c r="O878" s="19">
        <v>1865600</v>
      </c>
      <c r="P878" s="19">
        <v>103194</v>
      </c>
      <c r="Q878" s="19">
        <v>539390</v>
      </c>
    </row>
    <row r="879" spans="1:17" ht="12" customHeight="1" thickBot="1">
      <c r="A879" s="14" t="s">
        <v>207</v>
      </c>
      <c r="B879" s="15" t="s">
        <v>129</v>
      </c>
      <c r="C879" s="16" t="s">
        <v>231</v>
      </c>
      <c r="D879" s="16" t="s">
        <v>47</v>
      </c>
      <c r="E879" s="76">
        <v>6</v>
      </c>
      <c r="F879" s="18"/>
      <c r="G879" s="19">
        <v>130025</v>
      </c>
      <c r="H879" s="19">
        <v>-41739</v>
      </c>
      <c r="I879" s="19">
        <v>-42162</v>
      </c>
      <c r="J879" s="20"/>
      <c r="K879" s="20">
        <v>-3.9083038246908544</v>
      </c>
      <c r="M879" s="18"/>
      <c r="N879" s="19">
        <v>1132992</v>
      </c>
      <c r="O879" s="19">
        <v>1871469</v>
      </c>
      <c r="P879" s="19">
        <v>182841</v>
      </c>
      <c r="Q879" s="19">
        <v>539390</v>
      </c>
    </row>
    <row r="880" spans="1:17" ht="12" customHeight="1" thickBot="1">
      <c r="A880" s="14" t="s">
        <v>207</v>
      </c>
      <c r="B880" s="15" t="s">
        <v>129</v>
      </c>
      <c r="C880" s="16" t="s">
        <v>232</v>
      </c>
      <c r="D880" s="16" t="s">
        <v>54</v>
      </c>
      <c r="E880" s="76">
        <v>9</v>
      </c>
      <c r="F880" s="18"/>
      <c r="G880" s="19">
        <v>127438</v>
      </c>
      <c r="H880" s="19">
        <v>-33590</v>
      </c>
      <c r="I880" s="19">
        <v>-33678</v>
      </c>
      <c r="J880" s="19">
        <v>-33678</v>
      </c>
      <c r="K880" s="19">
        <v>-0.03</v>
      </c>
      <c r="M880" s="18"/>
      <c r="N880" s="19">
        <v>1092132</v>
      </c>
      <c r="O880" s="19">
        <v>1708318</v>
      </c>
      <c r="P880" s="19">
        <v>195748</v>
      </c>
      <c r="Q880" s="19">
        <v>539390</v>
      </c>
    </row>
    <row r="881" spans="1:17" ht="12" customHeight="1" thickBot="1">
      <c r="A881" s="22" t="s">
        <v>207</v>
      </c>
      <c r="B881" s="15" t="s">
        <v>129</v>
      </c>
      <c r="C881" s="16" t="s">
        <v>233</v>
      </c>
      <c r="D881" s="23" t="s">
        <v>49</v>
      </c>
      <c r="E881" s="78">
        <v>12</v>
      </c>
      <c r="G881" s="19">
        <v>217428</v>
      </c>
      <c r="H881" s="19">
        <v>-146038</v>
      </c>
      <c r="I881" s="19">
        <v>-146126</v>
      </c>
      <c r="J881" s="19">
        <v>-146126</v>
      </c>
      <c r="K881" s="19">
        <v>-0.14000000000000001</v>
      </c>
      <c r="M881" s="21"/>
      <c r="N881" s="19">
        <v>1051273</v>
      </c>
      <c r="O881" s="19">
        <v>1760775</v>
      </c>
      <c r="P881" s="19">
        <v>176111</v>
      </c>
      <c r="Q881" s="19">
        <v>539930</v>
      </c>
    </row>
    <row r="882" spans="1:17" ht="12" customHeight="1" thickBot="1">
      <c r="A882" s="14" t="s">
        <v>207</v>
      </c>
      <c r="B882" s="15" t="s">
        <v>130</v>
      </c>
      <c r="C882" s="16" t="s">
        <v>226</v>
      </c>
      <c r="D882" s="16" t="s">
        <v>47</v>
      </c>
      <c r="E882" s="76">
        <v>3</v>
      </c>
      <c r="F882" s="18"/>
      <c r="G882" s="19">
        <v>3410938</v>
      </c>
      <c r="H882" s="19">
        <v>-12494</v>
      </c>
      <c r="I882" s="19">
        <v>-27244</v>
      </c>
      <c r="J882" s="19">
        <v>-27244</v>
      </c>
      <c r="K882" s="19">
        <v>-3.98</v>
      </c>
      <c r="M882" s="18"/>
      <c r="N882" s="19">
        <v>3882605</v>
      </c>
      <c r="O882" s="19">
        <v>12742232</v>
      </c>
      <c r="P882" s="19">
        <v>10748057</v>
      </c>
      <c r="Q882" s="19">
        <v>341987</v>
      </c>
    </row>
    <row r="883" spans="1:17" ht="12" customHeight="1" thickBot="1">
      <c r="A883" s="14" t="s">
        <v>207</v>
      </c>
      <c r="B883" s="15" t="s">
        <v>130</v>
      </c>
      <c r="C883" s="16" t="s">
        <v>227</v>
      </c>
      <c r="D883" s="16" t="s">
        <v>54</v>
      </c>
      <c r="E883" s="76">
        <v>3</v>
      </c>
      <c r="F883" s="18"/>
      <c r="G883" s="19">
        <v>3873273</v>
      </c>
      <c r="H883" s="19">
        <v>-6189</v>
      </c>
      <c r="I883" s="19">
        <v>-16439</v>
      </c>
      <c r="J883" s="19">
        <v>-16439</v>
      </c>
      <c r="K883" s="19">
        <v>-2.4</v>
      </c>
      <c r="M883" s="18"/>
      <c r="N883" s="19">
        <v>4942752</v>
      </c>
      <c r="O883" s="19">
        <v>13807451</v>
      </c>
      <c r="P883" s="19">
        <v>11829716</v>
      </c>
      <c r="Q883" s="19">
        <v>341987</v>
      </c>
    </row>
    <row r="884" spans="1:17" ht="12" customHeight="1" thickBot="1">
      <c r="A884" s="14" t="s">
        <v>207</v>
      </c>
      <c r="B884" s="15" t="s">
        <v>130</v>
      </c>
      <c r="C884" s="16" t="s">
        <v>228</v>
      </c>
      <c r="D884" s="16" t="s">
        <v>55</v>
      </c>
      <c r="E884" s="76">
        <v>3</v>
      </c>
      <c r="F884" s="18"/>
      <c r="G884" s="19">
        <v>3832729</v>
      </c>
      <c r="H884" s="19">
        <v>114094</v>
      </c>
      <c r="I884" s="19">
        <v>-22156</v>
      </c>
      <c r="J884" s="19">
        <v>-22156</v>
      </c>
      <c r="K884" s="19">
        <v>-3.24</v>
      </c>
      <c r="M884" s="18"/>
      <c r="N884" s="19">
        <v>5001594</v>
      </c>
      <c r="O884" s="19">
        <v>5892784</v>
      </c>
      <c r="P884" s="19">
        <v>10776359</v>
      </c>
      <c r="Q884" s="19">
        <v>341987</v>
      </c>
    </row>
    <row r="885" spans="1:17" ht="12" customHeight="1" thickBot="1">
      <c r="A885" s="14" t="s">
        <v>207</v>
      </c>
      <c r="B885" s="15" t="s">
        <v>130</v>
      </c>
      <c r="C885" s="16" t="s">
        <v>229</v>
      </c>
      <c r="D885" s="16" t="s">
        <v>46</v>
      </c>
      <c r="E885" s="76">
        <v>12</v>
      </c>
      <c r="F885" s="18"/>
      <c r="G885" s="19">
        <v>13165898</v>
      </c>
      <c r="H885" s="19">
        <v>21977</v>
      </c>
      <c r="I885" s="19">
        <v>-42371</v>
      </c>
      <c r="J885" s="19">
        <v>-24121</v>
      </c>
      <c r="K885" s="19">
        <v>-6.19</v>
      </c>
      <c r="M885" s="18"/>
      <c r="N885" s="19">
        <v>2895844</v>
      </c>
      <c r="O885" s="19">
        <v>11719306</v>
      </c>
      <c r="P885" s="19">
        <v>9697889</v>
      </c>
      <c r="Q885" s="19">
        <v>341987</v>
      </c>
    </row>
    <row r="886" spans="1:17" ht="12" customHeight="1" thickBot="1">
      <c r="A886" s="14" t="s">
        <v>207</v>
      </c>
      <c r="B886" s="15" t="s">
        <v>130</v>
      </c>
      <c r="C886" s="16" t="s">
        <v>230</v>
      </c>
      <c r="D886" s="16" t="s">
        <v>47</v>
      </c>
      <c r="E886" s="80">
        <v>3</v>
      </c>
      <c r="F886" s="33"/>
      <c r="G886" s="19">
        <v>4077927</v>
      </c>
      <c r="H886" s="19">
        <v>-177119</v>
      </c>
      <c r="I886" s="19">
        <v>-201750</v>
      </c>
      <c r="J886" s="19">
        <v>-201750</v>
      </c>
      <c r="K886" s="19">
        <v>-29.5</v>
      </c>
      <c r="M886" s="33"/>
      <c r="N886" s="19">
        <v>4802567</v>
      </c>
      <c r="O886" s="19">
        <v>11647312</v>
      </c>
      <c r="P886" s="20">
        <v>10003324</v>
      </c>
      <c r="Q886" s="19">
        <v>341987</v>
      </c>
    </row>
    <row r="887" spans="1:17" ht="12" customHeight="1" thickBot="1">
      <c r="A887" s="14" t="s">
        <v>207</v>
      </c>
      <c r="B887" s="15" t="s">
        <v>130</v>
      </c>
      <c r="C887" s="16" t="s">
        <v>231</v>
      </c>
      <c r="D887" s="16" t="s">
        <v>54</v>
      </c>
      <c r="E887" s="80">
        <v>3</v>
      </c>
      <c r="F887" s="33"/>
      <c r="G887" s="19">
        <v>4501538</v>
      </c>
      <c r="H887" s="19">
        <v>-62013</v>
      </c>
      <c r="I887" s="19">
        <v>-85646</v>
      </c>
      <c r="J887" s="19">
        <v>-85646</v>
      </c>
      <c r="K887" s="19">
        <v>-12.52</v>
      </c>
      <c r="M887" s="33"/>
      <c r="N887" s="19">
        <v>4625521</v>
      </c>
      <c r="O887" s="19">
        <v>11606279</v>
      </c>
      <c r="P887" s="19">
        <v>10047934</v>
      </c>
      <c r="Q887" s="19">
        <v>341987</v>
      </c>
    </row>
    <row r="888" spans="1:17" ht="12" customHeight="1" thickBot="1">
      <c r="A888" s="14" t="s">
        <v>207</v>
      </c>
      <c r="B888" s="15" t="s">
        <v>130</v>
      </c>
      <c r="C888" s="16" t="s">
        <v>232</v>
      </c>
      <c r="D888" s="16" t="s">
        <v>55</v>
      </c>
      <c r="E888" s="80">
        <v>3</v>
      </c>
      <c r="F888" s="33"/>
      <c r="G888" s="19">
        <v>6388967</v>
      </c>
      <c r="H888" s="19">
        <v>-76515</v>
      </c>
      <c r="I888" s="19">
        <v>-122507</v>
      </c>
      <c r="J888" s="19">
        <v>-122507</v>
      </c>
      <c r="K888" s="19">
        <v>-17.91</v>
      </c>
      <c r="M888" s="33"/>
      <c r="N888" s="19">
        <v>4704784</v>
      </c>
      <c r="O888" s="19">
        <v>11476309</v>
      </c>
      <c r="P888" s="19">
        <v>10040475</v>
      </c>
      <c r="Q888" s="19">
        <v>341987</v>
      </c>
    </row>
    <row r="889" spans="1:17" ht="12" customHeight="1" thickBot="1">
      <c r="A889" s="14" t="s">
        <v>207</v>
      </c>
      <c r="B889" s="15" t="s">
        <v>130</v>
      </c>
      <c r="C889" s="16" t="s">
        <v>233</v>
      </c>
      <c r="D889" s="16" t="s">
        <v>46</v>
      </c>
      <c r="E889" s="80">
        <v>12</v>
      </c>
      <c r="F889" s="33"/>
      <c r="G889" s="19">
        <v>14406489</v>
      </c>
      <c r="H889" s="19">
        <v>152092</v>
      </c>
      <c r="I889" s="19">
        <v>-169088</v>
      </c>
      <c r="J889" s="19">
        <v>-177513</v>
      </c>
      <c r="K889" s="19">
        <v>-24.72</v>
      </c>
      <c r="M889" s="33"/>
      <c r="N889" s="19">
        <v>4914076</v>
      </c>
      <c r="O889" s="19">
        <v>12437564</v>
      </c>
      <c r="P889" s="19">
        <v>10593660</v>
      </c>
      <c r="Q889" s="19">
        <v>341987</v>
      </c>
    </row>
    <row r="890" spans="1:17" ht="12" customHeight="1" thickBot="1">
      <c r="A890" s="14" t="s">
        <v>207</v>
      </c>
      <c r="B890" s="13" t="s">
        <v>184</v>
      </c>
      <c r="C890" s="16" t="s">
        <v>226</v>
      </c>
      <c r="D890" s="16" t="s">
        <v>46</v>
      </c>
      <c r="E890" s="76">
        <v>3</v>
      </c>
      <c r="F890" s="18"/>
      <c r="G890" s="19">
        <v>705930</v>
      </c>
      <c r="H890" s="19">
        <v>102978</v>
      </c>
      <c r="I890" s="19">
        <v>70025</v>
      </c>
      <c r="J890" s="19">
        <v>70025</v>
      </c>
      <c r="K890" s="19">
        <v>24</v>
      </c>
      <c r="M890" s="18"/>
      <c r="N890" s="19">
        <v>1418092</v>
      </c>
      <c r="O890" s="19">
        <v>3905021</v>
      </c>
      <c r="P890" s="19">
        <v>1375167</v>
      </c>
      <c r="Q890" s="19">
        <v>144912</v>
      </c>
    </row>
    <row r="891" spans="1:17" ht="12" customHeight="1" thickBot="1">
      <c r="A891" s="14" t="s">
        <v>207</v>
      </c>
      <c r="B891" s="13" t="s">
        <v>184</v>
      </c>
      <c r="C891" s="16" t="s">
        <v>227</v>
      </c>
      <c r="D891" s="27" t="s">
        <v>47</v>
      </c>
      <c r="E891" s="76">
        <v>6</v>
      </c>
      <c r="F891" s="18"/>
      <c r="G891" s="19">
        <v>1412170</v>
      </c>
      <c r="H891" s="19">
        <v>237316</v>
      </c>
      <c r="I891" s="19">
        <v>161375</v>
      </c>
      <c r="J891" s="19">
        <v>161375</v>
      </c>
      <c r="K891" s="19">
        <v>56</v>
      </c>
      <c r="M891" s="18"/>
      <c r="N891" s="19">
        <v>1898055</v>
      </c>
      <c r="O891" s="19">
        <v>4030490</v>
      </c>
      <c r="P891" s="19">
        <v>1409286</v>
      </c>
      <c r="Q891" s="19">
        <v>144912</v>
      </c>
    </row>
    <row r="892" spans="1:17" ht="12" customHeight="1" thickBot="1">
      <c r="A892" s="14" t="s">
        <v>207</v>
      </c>
      <c r="B892" s="13" t="s">
        <v>184</v>
      </c>
      <c r="C892" s="16" t="s">
        <v>228</v>
      </c>
      <c r="D892" s="16" t="s">
        <v>54</v>
      </c>
      <c r="E892" s="76">
        <v>9</v>
      </c>
      <c r="F892" s="18"/>
      <c r="G892" s="19">
        <v>2152479</v>
      </c>
      <c r="H892" s="19">
        <v>303381</v>
      </c>
      <c r="I892" s="19">
        <v>206299</v>
      </c>
      <c r="J892" s="19">
        <v>206299</v>
      </c>
      <c r="K892" s="19">
        <v>71</v>
      </c>
      <c r="M892" s="18"/>
      <c r="N892" s="19">
        <v>894591</v>
      </c>
      <c r="O892" s="19">
        <v>3765244</v>
      </c>
      <c r="P892" s="19">
        <v>1316484</v>
      </c>
      <c r="Q892" s="19">
        <v>144912</v>
      </c>
    </row>
    <row r="893" spans="1:17" ht="12" customHeight="1" thickBot="1">
      <c r="A893" s="14" t="s">
        <v>207</v>
      </c>
      <c r="B893" s="13" t="s">
        <v>184</v>
      </c>
      <c r="C893" s="16" t="s">
        <v>229</v>
      </c>
      <c r="D893" s="16" t="s">
        <v>55</v>
      </c>
      <c r="E893" s="76">
        <v>12</v>
      </c>
      <c r="F893" s="18"/>
      <c r="G893" s="19">
        <v>3022264</v>
      </c>
      <c r="H893" s="19">
        <v>565212</v>
      </c>
      <c r="I893" s="19">
        <v>330316</v>
      </c>
      <c r="J893" s="19">
        <v>344868</v>
      </c>
      <c r="K893" s="19">
        <v>114</v>
      </c>
      <c r="L893" s="19">
        <v>75</v>
      </c>
      <c r="M893" s="18"/>
      <c r="N893" s="19">
        <v>1046326</v>
      </c>
      <c r="O893" s="19">
        <v>3895870</v>
      </c>
      <c r="P893" s="19">
        <v>1308540</v>
      </c>
      <c r="Q893" s="19">
        <v>144912</v>
      </c>
    </row>
    <row r="894" spans="1:17" ht="12" customHeight="1" thickBot="1">
      <c r="A894" s="14" t="s">
        <v>207</v>
      </c>
      <c r="B894" s="13" t="s">
        <v>184</v>
      </c>
      <c r="C894" s="16" t="s">
        <v>230</v>
      </c>
      <c r="D894" s="16" t="s">
        <v>46</v>
      </c>
      <c r="E894" s="76">
        <v>3</v>
      </c>
      <c r="F894" s="18"/>
      <c r="G894" s="25">
        <v>760068</v>
      </c>
      <c r="H894" s="25">
        <v>35008</v>
      </c>
      <c r="I894" s="25">
        <v>23805</v>
      </c>
      <c r="J894" s="25">
        <v>23805</v>
      </c>
      <c r="K894" s="25">
        <v>8</v>
      </c>
      <c r="M894" s="18"/>
      <c r="N894" s="19">
        <v>1025398</v>
      </c>
      <c r="O894" s="19">
        <v>4064649</v>
      </c>
      <c r="P894" s="19">
        <v>1453514</v>
      </c>
      <c r="Q894" s="19">
        <v>144912</v>
      </c>
    </row>
    <row r="895" spans="1:17" ht="12" customHeight="1" thickBot="1">
      <c r="A895" s="14" t="s">
        <v>207</v>
      </c>
      <c r="B895" s="13" t="s">
        <v>184</v>
      </c>
      <c r="C895" s="16" t="s">
        <v>231</v>
      </c>
      <c r="D895" s="27" t="s">
        <v>47</v>
      </c>
      <c r="E895" s="77">
        <v>6</v>
      </c>
      <c r="G895" s="19">
        <v>1424203</v>
      </c>
      <c r="H895" s="19">
        <v>87881</v>
      </c>
      <c r="I895" s="19">
        <v>59759</v>
      </c>
      <c r="J895" s="19">
        <v>59759</v>
      </c>
      <c r="K895" s="19">
        <v>21</v>
      </c>
      <c r="M895" s="21"/>
      <c r="N895" s="19">
        <v>1017516</v>
      </c>
      <c r="O895" s="19">
        <v>3674505</v>
      </c>
      <c r="P895" s="19">
        <v>1244784</v>
      </c>
      <c r="Q895" s="19">
        <v>144912</v>
      </c>
    </row>
    <row r="896" spans="1:17" ht="12" customHeight="1" thickBot="1">
      <c r="A896" s="14" t="s">
        <v>207</v>
      </c>
      <c r="B896" s="13" t="s">
        <v>184</v>
      </c>
      <c r="C896" s="16" t="s">
        <v>232</v>
      </c>
      <c r="D896" s="16" t="s">
        <v>54</v>
      </c>
      <c r="E896" s="77">
        <v>9</v>
      </c>
      <c r="G896" s="19">
        <v>1952327</v>
      </c>
      <c r="H896" s="19">
        <v>50344</v>
      </c>
      <c r="I896" s="19">
        <v>34234</v>
      </c>
      <c r="J896" s="19">
        <v>34234</v>
      </c>
      <c r="K896" s="19">
        <v>12</v>
      </c>
      <c r="M896" s="21"/>
      <c r="N896" s="19">
        <v>1125230</v>
      </c>
      <c r="O896" s="19">
        <v>3638703</v>
      </c>
      <c r="P896" s="19">
        <v>1234507</v>
      </c>
      <c r="Q896" s="19">
        <v>144912</v>
      </c>
    </row>
    <row r="897" spans="1:17" ht="12" customHeight="1" thickBot="1">
      <c r="A897" s="14" t="s">
        <v>207</v>
      </c>
      <c r="B897" s="13" t="s">
        <v>184</v>
      </c>
      <c r="C897" s="16" t="s">
        <v>233</v>
      </c>
      <c r="D897" s="23" t="s">
        <v>49</v>
      </c>
      <c r="E897" s="76">
        <v>12</v>
      </c>
      <c r="F897" s="18"/>
      <c r="G897" s="19">
        <v>2602824</v>
      </c>
      <c r="H897" s="19">
        <v>271770</v>
      </c>
      <c r="I897" s="19">
        <v>224007</v>
      </c>
      <c r="J897" s="19">
        <v>234219</v>
      </c>
      <c r="K897" s="19">
        <v>77</v>
      </c>
      <c r="L897" s="19">
        <v>75</v>
      </c>
      <c r="M897" s="18"/>
      <c r="N897" s="19">
        <v>1866843</v>
      </c>
      <c r="O897" s="19">
        <v>4102265</v>
      </c>
      <c r="P897" s="19">
        <v>1498084</v>
      </c>
      <c r="Q897" s="19">
        <v>144912</v>
      </c>
    </row>
    <row r="898" spans="1:17" ht="12" customHeight="1" thickBot="1">
      <c r="A898" s="14" t="s">
        <v>207</v>
      </c>
      <c r="B898" s="13" t="s">
        <v>184</v>
      </c>
      <c r="C898" s="16" t="s">
        <v>234</v>
      </c>
      <c r="D898" s="23" t="s">
        <v>46</v>
      </c>
      <c r="E898" s="79">
        <v>3</v>
      </c>
      <c r="F898" s="18"/>
      <c r="G898" s="20">
        <v>788657</v>
      </c>
      <c r="H898" s="20">
        <v>129995</v>
      </c>
      <c r="I898" s="20">
        <v>88396</v>
      </c>
      <c r="J898" s="20">
        <v>88396</v>
      </c>
      <c r="K898" s="20">
        <v>30</v>
      </c>
      <c r="L898" s="20"/>
      <c r="M898" s="18"/>
      <c r="N898" s="20">
        <v>1903677</v>
      </c>
      <c r="O898" s="20">
        <v>4208709</v>
      </c>
      <c r="P898" s="20">
        <v>1474533</v>
      </c>
      <c r="Q898" s="20">
        <v>144912</v>
      </c>
    </row>
    <row r="899" spans="1:17" ht="12" customHeight="1" thickBot="1">
      <c r="A899" s="22" t="s">
        <v>207</v>
      </c>
      <c r="B899" s="13" t="s">
        <v>184</v>
      </c>
      <c r="C899" s="16" t="s">
        <v>236</v>
      </c>
      <c r="D899" s="23" t="s">
        <v>47</v>
      </c>
      <c r="E899" s="78">
        <v>6</v>
      </c>
      <c r="G899" s="19">
        <v>1458908</v>
      </c>
      <c r="H899" s="19">
        <v>145635</v>
      </c>
      <c r="I899" s="19">
        <v>99032</v>
      </c>
      <c r="J899" s="19">
        <v>107396</v>
      </c>
      <c r="K899" s="19">
        <v>34</v>
      </c>
      <c r="M899" s="21"/>
      <c r="N899" s="19">
        <v>2144336</v>
      </c>
      <c r="O899" s="19">
        <v>4509335</v>
      </c>
      <c r="P899" s="19">
        <v>1942670</v>
      </c>
      <c r="Q899" s="20">
        <v>144912</v>
      </c>
    </row>
    <row r="900" spans="1:17" ht="12" customHeight="1" thickBot="1">
      <c r="A900" s="14" t="s">
        <v>207</v>
      </c>
      <c r="B900" s="15" t="s">
        <v>268</v>
      </c>
      <c r="C900" s="16" t="s">
        <v>226</v>
      </c>
      <c r="D900" s="16" t="s">
        <v>46</v>
      </c>
      <c r="E900" s="76">
        <v>3</v>
      </c>
      <c r="F900" s="18"/>
      <c r="G900" s="19">
        <v>4045294</v>
      </c>
      <c r="H900" s="19">
        <v>594185</v>
      </c>
      <c r="I900" s="19">
        <v>425709</v>
      </c>
      <c r="J900" s="19">
        <v>425709</v>
      </c>
      <c r="K900" s="19">
        <v>0.85</v>
      </c>
      <c r="M900" s="18"/>
      <c r="N900" s="19">
        <v>9896939</v>
      </c>
      <c r="O900" s="19">
        <v>31166767</v>
      </c>
      <c r="P900" s="19">
        <v>14788075</v>
      </c>
      <c r="Q900" s="19">
        <v>249986</v>
      </c>
    </row>
    <row r="901" spans="1:17" ht="12" customHeight="1" thickBot="1">
      <c r="A901" s="14" t="s">
        <v>207</v>
      </c>
      <c r="B901" s="15" t="s">
        <v>268</v>
      </c>
      <c r="C901" s="16" t="s">
        <v>227</v>
      </c>
      <c r="D901" s="16" t="s">
        <v>47</v>
      </c>
      <c r="E901" s="76">
        <v>6</v>
      </c>
      <c r="F901" s="18"/>
      <c r="G901" s="19">
        <v>7589419</v>
      </c>
      <c r="H901" s="19">
        <v>1402165</v>
      </c>
      <c r="I901" s="19">
        <v>1004990</v>
      </c>
      <c r="J901" s="19">
        <v>1004990</v>
      </c>
      <c r="K901" s="19">
        <v>2.0099999999999998</v>
      </c>
      <c r="M901" s="18"/>
      <c r="N901" s="19">
        <v>10848830</v>
      </c>
      <c r="O901" s="19">
        <v>30440115</v>
      </c>
      <c r="P901" s="19">
        <v>13482144</v>
      </c>
      <c r="Q901" s="19">
        <v>249986</v>
      </c>
    </row>
    <row r="902" spans="1:17" ht="12" customHeight="1" thickBot="1">
      <c r="A902" s="14" t="s">
        <v>207</v>
      </c>
      <c r="B902" s="15" t="s">
        <v>268</v>
      </c>
      <c r="C902" s="16" t="s">
        <v>228</v>
      </c>
      <c r="D902" s="16" t="s">
        <v>54</v>
      </c>
      <c r="E902" s="76">
        <v>9</v>
      </c>
      <c r="F902" s="18"/>
      <c r="G902" s="19">
        <v>11523961</v>
      </c>
      <c r="H902" s="19">
        <v>2232961</v>
      </c>
      <c r="I902" s="19">
        <v>1600478</v>
      </c>
      <c r="J902" s="19">
        <v>1600478</v>
      </c>
      <c r="K902" s="19">
        <v>3.2</v>
      </c>
      <c r="M902" s="18"/>
      <c r="N902" s="19">
        <v>11772898</v>
      </c>
      <c r="O902" s="19">
        <v>27038133</v>
      </c>
      <c r="P902" s="19">
        <v>9794658</v>
      </c>
      <c r="Q902" s="19">
        <v>249986</v>
      </c>
    </row>
    <row r="903" spans="1:17" ht="12" customHeight="1" thickBot="1">
      <c r="A903" s="14" t="s">
        <v>207</v>
      </c>
      <c r="B903" s="15" t="s">
        <v>268</v>
      </c>
      <c r="C903" s="16" t="s">
        <v>229</v>
      </c>
      <c r="D903" s="16" t="s">
        <v>55</v>
      </c>
      <c r="E903" s="76">
        <v>12</v>
      </c>
      <c r="F903" s="18"/>
      <c r="G903" s="19">
        <v>15953224</v>
      </c>
      <c r="H903" s="19">
        <v>3114795</v>
      </c>
      <c r="I903" s="19">
        <v>1991127</v>
      </c>
      <c r="J903" s="19">
        <v>1935127</v>
      </c>
      <c r="K903" s="19">
        <v>12</v>
      </c>
      <c r="M903" s="18"/>
      <c r="N903" s="19">
        <v>11657119</v>
      </c>
      <c r="O903" s="19">
        <v>27171069</v>
      </c>
      <c r="P903" s="19">
        <v>9592944</v>
      </c>
      <c r="Q903" s="19">
        <v>249986</v>
      </c>
    </row>
    <row r="904" spans="1:17" ht="12" customHeight="1" thickBot="1">
      <c r="A904" s="14" t="s">
        <v>207</v>
      </c>
      <c r="B904" s="15" t="s">
        <v>268</v>
      </c>
      <c r="C904" s="16" t="s">
        <v>230</v>
      </c>
      <c r="D904" s="16" t="s">
        <v>46</v>
      </c>
      <c r="E904" s="76">
        <v>3</v>
      </c>
      <c r="F904" s="18"/>
      <c r="G904" s="25">
        <v>3078943</v>
      </c>
      <c r="H904" s="25">
        <v>92327</v>
      </c>
      <c r="I904" s="25">
        <v>62062</v>
      </c>
      <c r="J904" s="25">
        <v>62062</v>
      </c>
      <c r="K904" s="25">
        <v>0.12</v>
      </c>
      <c r="M904" s="18"/>
      <c r="N904" s="19">
        <v>11324424</v>
      </c>
      <c r="O904" s="19">
        <v>27497812</v>
      </c>
      <c r="P904" s="19">
        <v>9857624</v>
      </c>
      <c r="Q904" s="19">
        <v>249986</v>
      </c>
    </row>
    <row r="905" spans="1:17" ht="12" customHeight="1" thickBot="1">
      <c r="A905" s="14" t="s">
        <v>207</v>
      </c>
      <c r="B905" s="15" t="s">
        <v>268</v>
      </c>
      <c r="C905" s="16" t="s">
        <v>231</v>
      </c>
      <c r="D905" s="16" t="s">
        <v>47</v>
      </c>
      <c r="E905" s="77">
        <v>6</v>
      </c>
      <c r="G905" s="19">
        <v>7772729</v>
      </c>
      <c r="H905" s="19">
        <v>2138342</v>
      </c>
      <c r="I905" s="19">
        <v>1454073</v>
      </c>
      <c r="J905" s="19">
        <v>1454073</v>
      </c>
      <c r="K905" s="19">
        <v>2.91</v>
      </c>
      <c r="M905" s="21"/>
      <c r="N905" s="19">
        <v>11019039</v>
      </c>
      <c r="O905" s="19">
        <v>29958642</v>
      </c>
      <c r="P905" s="19">
        <v>11126432</v>
      </c>
      <c r="Q905" s="19">
        <v>249986</v>
      </c>
    </row>
    <row r="906" spans="1:17" ht="12" customHeight="1" thickBot="1">
      <c r="A906" s="14" t="s">
        <v>207</v>
      </c>
      <c r="B906" s="15" t="s">
        <v>268</v>
      </c>
      <c r="C906" s="16" t="s">
        <v>232</v>
      </c>
      <c r="D906" s="16" t="s">
        <v>54</v>
      </c>
      <c r="E906" s="77">
        <v>9</v>
      </c>
      <c r="G906" s="19">
        <v>13340989</v>
      </c>
      <c r="H906" s="19">
        <v>4256145</v>
      </c>
      <c r="I906" s="19">
        <v>2894178</v>
      </c>
      <c r="J906" s="19">
        <v>2894178</v>
      </c>
      <c r="K906" s="19">
        <v>5.79</v>
      </c>
      <c r="M906" s="21"/>
      <c r="N906" s="19">
        <v>10813338</v>
      </c>
      <c r="O906" s="19">
        <v>32878542</v>
      </c>
      <c r="P906" s="19">
        <v>12606227</v>
      </c>
      <c r="Q906" s="19">
        <v>249986</v>
      </c>
    </row>
    <row r="907" spans="1:17" ht="12" customHeight="1" thickBot="1">
      <c r="A907" s="14" t="s">
        <v>207</v>
      </c>
      <c r="B907" s="15" t="s">
        <v>268</v>
      </c>
      <c r="C907" s="16" t="s">
        <v>233</v>
      </c>
      <c r="D907" s="16" t="s">
        <v>49</v>
      </c>
      <c r="E907" s="76">
        <v>12</v>
      </c>
      <c r="F907" s="18"/>
      <c r="G907" s="19">
        <v>19091192</v>
      </c>
      <c r="H907" s="19">
        <v>5215253</v>
      </c>
      <c r="I907" s="19">
        <v>3799393</v>
      </c>
      <c r="J907" s="19">
        <v>4095631</v>
      </c>
      <c r="K907" s="19">
        <v>760</v>
      </c>
      <c r="M907" s="18"/>
      <c r="N907" s="19">
        <v>10518406</v>
      </c>
      <c r="O907" s="19">
        <v>33184130</v>
      </c>
      <c r="P907" s="19">
        <v>11709166</v>
      </c>
      <c r="Q907" s="19">
        <v>249986</v>
      </c>
    </row>
    <row r="908" spans="1:17" ht="12" customHeight="1" thickBot="1">
      <c r="A908" s="14" t="s">
        <v>207</v>
      </c>
      <c r="B908" s="15" t="s">
        <v>268</v>
      </c>
      <c r="C908" s="16" t="s">
        <v>234</v>
      </c>
      <c r="D908" s="23" t="s">
        <v>46</v>
      </c>
      <c r="E908" s="76">
        <v>3</v>
      </c>
      <c r="F908" s="18"/>
      <c r="G908" s="19">
        <v>4441870</v>
      </c>
      <c r="H908" s="19">
        <v>1177043</v>
      </c>
      <c r="I908" s="19">
        <v>800389</v>
      </c>
      <c r="J908" s="19">
        <v>800389</v>
      </c>
      <c r="K908" s="19">
        <v>160</v>
      </c>
      <c r="M908" s="18"/>
      <c r="N908" s="19">
        <v>10053166</v>
      </c>
      <c r="O908" s="19">
        <v>32771648</v>
      </c>
      <c r="P908" s="19">
        <v>10496294</v>
      </c>
      <c r="Q908" s="19">
        <v>249986</v>
      </c>
    </row>
    <row r="909" spans="1:17" ht="12" customHeight="1" thickBot="1">
      <c r="A909" s="22" t="s">
        <v>207</v>
      </c>
      <c r="B909" s="15" t="s">
        <v>268</v>
      </c>
      <c r="C909" s="16" t="s">
        <v>236</v>
      </c>
      <c r="D909" s="23" t="s">
        <v>47</v>
      </c>
      <c r="E909" s="78">
        <v>6</v>
      </c>
      <c r="G909" s="19">
        <v>8790673</v>
      </c>
      <c r="H909" s="19">
        <v>2110905</v>
      </c>
      <c r="I909" s="19">
        <v>1435416</v>
      </c>
      <c r="J909" s="19">
        <v>1435416</v>
      </c>
      <c r="K909" s="19">
        <v>2.87</v>
      </c>
      <c r="M909" s="21"/>
      <c r="N909" s="19">
        <v>9993940</v>
      </c>
      <c r="O909" s="19">
        <v>34113427</v>
      </c>
      <c r="P909" s="19">
        <v>11203047</v>
      </c>
      <c r="Q909" s="19">
        <v>249986</v>
      </c>
    </row>
    <row r="910" spans="1:17" ht="12" customHeight="1" thickBot="1">
      <c r="A910" s="14" t="s">
        <v>207</v>
      </c>
      <c r="B910" s="15" t="s">
        <v>139</v>
      </c>
      <c r="C910" s="16" t="s">
        <v>226</v>
      </c>
      <c r="D910" s="16" t="s">
        <v>46</v>
      </c>
      <c r="E910" s="76">
        <v>3</v>
      </c>
      <c r="F910" s="18"/>
      <c r="G910" s="19">
        <v>4434707.818</v>
      </c>
      <c r="H910" s="19">
        <v>929479.80099999998</v>
      </c>
      <c r="I910" s="19">
        <v>632046.26100000006</v>
      </c>
      <c r="J910" s="19">
        <v>632046.26100000006</v>
      </c>
      <c r="K910" s="19">
        <v>50</v>
      </c>
      <c r="M910" s="18"/>
      <c r="N910" s="19">
        <v>8497018.8739999998</v>
      </c>
      <c r="O910" s="19">
        <v>17252243.752</v>
      </c>
      <c r="P910" s="36">
        <v>7174539.0750000002</v>
      </c>
      <c r="Q910" s="19">
        <v>628338.88500000001</v>
      </c>
    </row>
    <row r="911" spans="1:17" ht="12" customHeight="1" thickBot="1">
      <c r="A911" s="14" t="s">
        <v>207</v>
      </c>
      <c r="B911" s="15" t="s">
        <v>139</v>
      </c>
      <c r="C911" s="16" t="s">
        <v>227</v>
      </c>
      <c r="D911" s="16" t="s">
        <v>47</v>
      </c>
      <c r="E911" s="76">
        <v>6</v>
      </c>
      <c r="F911" s="18"/>
      <c r="G911" s="19">
        <v>8739731.2090000007</v>
      </c>
      <c r="H911" s="19">
        <v>1916248.5290000001</v>
      </c>
      <c r="I911" s="19">
        <v>1303048.9990000001</v>
      </c>
      <c r="J911" s="19">
        <v>1303048.9990000001</v>
      </c>
      <c r="K911" s="19">
        <v>104</v>
      </c>
      <c r="M911" s="18"/>
      <c r="N911" s="19">
        <v>8595943.0299999993</v>
      </c>
      <c r="O911" s="19">
        <v>18117932.147</v>
      </c>
      <c r="P911" s="19">
        <v>7369224.733</v>
      </c>
      <c r="Q911" s="19">
        <v>628338.88500000001</v>
      </c>
    </row>
    <row r="912" spans="1:17" ht="12" customHeight="1" thickBot="1">
      <c r="A912" s="14" t="s">
        <v>207</v>
      </c>
      <c r="B912" s="15" t="s">
        <v>139</v>
      </c>
      <c r="C912" s="16" t="s">
        <v>228</v>
      </c>
      <c r="D912" s="16" t="s">
        <v>54</v>
      </c>
      <c r="E912" s="76">
        <v>9</v>
      </c>
      <c r="F912" s="18"/>
      <c r="G912" s="19">
        <v>11145067.237</v>
      </c>
      <c r="H912" s="19">
        <v>2422902.7629999998</v>
      </c>
      <c r="I912" s="19">
        <v>1647573.673</v>
      </c>
      <c r="J912" s="19">
        <v>1647573.673</v>
      </c>
      <c r="K912" s="19">
        <v>131</v>
      </c>
      <c r="M912" s="18"/>
      <c r="N912" s="19">
        <v>8729415.7819999997</v>
      </c>
      <c r="O912" s="19">
        <v>18758034.723999999</v>
      </c>
      <c r="P912" s="19">
        <v>8104639.6540000001</v>
      </c>
      <c r="Q912" s="19">
        <v>628338.88500000001</v>
      </c>
    </row>
    <row r="913" spans="1:17" ht="12" customHeight="1" thickBot="1">
      <c r="A913" s="14" t="s">
        <v>207</v>
      </c>
      <c r="B913" s="15" t="s">
        <v>139</v>
      </c>
      <c r="C913" s="16" t="s">
        <v>229</v>
      </c>
      <c r="D913" s="16" t="s">
        <v>55</v>
      </c>
      <c r="E913" s="76">
        <v>12</v>
      </c>
      <c r="F913" s="18"/>
      <c r="G913" s="19">
        <v>13037847.294</v>
      </c>
      <c r="H913" s="19">
        <v>1549596.8559999999</v>
      </c>
      <c r="I913" s="19">
        <v>1201108.0490000001</v>
      </c>
      <c r="J913" s="19">
        <v>1138947.0490000001</v>
      </c>
      <c r="K913" s="19">
        <v>96</v>
      </c>
      <c r="L913" s="19">
        <v>35</v>
      </c>
      <c r="M913" s="18"/>
      <c r="N913" s="19">
        <v>10118987.353</v>
      </c>
      <c r="O913" s="19">
        <v>17146883.159000002</v>
      </c>
      <c r="P913" s="19">
        <v>7002114.9129999997</v>
      </c>
      <c r="Q913" s="19">
        <v>628338.88500000001</v>
      </c>
    </row>
    <row r="914" spans="1:17" ht="12" customHeight="1" thickBot="1">
      <c r="A914" s="14" t="s">
        <v>207</v>
      </c>
      <c r="B914" s="15" t="s">
        <v>139</v>
      </c>
      <c r="C914" s="16" t="s">
        <v>230</v>
      </c>
      <c r="D914" s="16" t="s">
        <v>46</v>
      </c>
      <c r="E914" s="76">
        <v>3</v>
      </c>
      <c r="F914" s="18"/>
      <c r="G914" s="25">
        <v>3569965.9550000001</v>
      </c>
      <c r="H914" s="25">
        <v>356708.25900000002</v>
      </c>
      <c r="I914" s="25">
        <v>242561.61600000001</v>
      </c>
      <c r="J914" s="25">
        <v>242561.61600000001</v>
      </c>
      <c r="K914" s="25">
        <v>19</v>
      </c>
      <c r="L914" s="20"/>
      <c r="M914" s="18"/>
      <c r="N914" s="20">
        <v>10134323.702</v>
      </c>
      <c r="O914" s="20">
        <v>17773871.947000001</v>
      </c>
      <c r="P914" s="25">
        <v>7386542.085</v>
      </c>
      <c r="Q914" s="20">
        <v>628338.88500000001</v>
      </c>
    </row>
    <row r="915" spans="1:17" ht="12" customHeight="1" thickBot="1">
      <c r="A915" s="14" t="s">
        <v>207</v>
      </c>
      <c r="B915" s="15" t="s">
        <v>139</v>
      </c>
      <c r="C915" s="16" t="s">
        <v>231</v>
      </c>
      <c r="D915" s="16" t="s">
        <v>47</v>
      </c>
      <c r="E915" s="77">
        <v>6</v>
      </c>
      <c r="G915" s="20">
        <v>6479608.9780000001</v>
      </c>
      <c r="H915" s="20">
        <v>968567.25199999998</v>
      </c>
      <c r="I915" s="20">
        <v>658625.73899999994</v>
      </c>
      <c r="J915" s="20">
        <v>658625.73899999994</v>
      </c>
      <c r="K915" s="20">
        <v>52</v>
      </c>
      <c r="L915" s="20"/>
      <c r="M915" s="21"/>
      <c r="N915" s="20">
        <v>10359259.546</v>
      </c>
      <c r="O915" s="20">
        <v>19398334.890000001</v>
      </c>
      <c r="P915" s="20">
        <v>8594940.9059999995</v>
      </c>
      <c r="Q915" s="20">
        <v>628338.88500000001</v>
      </c>
    </row>
    <row r="916" spans="1:17" ht="12" customHeight="1" thickBot="1">
      <c r="A916" s="14" t="s">
        <v>207</v>
      </c>
      <c r="B916" s="15" t="s">
        <v>139</v>
      </c>
      <c r="C916" s="16" t="s">
        <v>232</v>
      </c>
      <c r="D916" s="16" t="s">
        <v>54</v>
      </c>
      <c r="E916" s="77">
        <v>9</v>
      </c>
      <c r="G916" s="20">
        <v>9229341</v>
      </c>
      <c r="H916" s="20">
        <v>1061143.895</v>
      </c>
      <c r="I916" s="20">
        <v>721577.86499999999</v>
      </c>
      <c r="J916" s="20">
        <v>721577.86499999999</v>
      </c>
      <c r="K916" s="20">
        <v>57</v>
      </c>
      <c r="L916" s="20"/>
      <c r="M916" s="21"/>
      <c r="N916" s="20">
        <v>10323758.532</v>
      </c>
      <c r="O916" s="20">
        <v>19257995.756999999</v>
      </c>
      <c r="P916" s="20">
        <v>8517317.4220000003</v>
      </c>
      <c r="Q916" s="20">
        <v>628338.88500000001</v>
      </c>
    </row>
    <row r="917" spans="1:17" ht="12" customHeight="1" thickBot="1">
      <c r="A917" s="14" t="s">
        <v>207</v>
      </c>
      <c r="B917" s="15" t="s">
        <v>139</v>
      </c>
      <c r="C917" s="16" t="s">
        <v>233</v>
      </c>
      <c r="D917" s="16" t="s">
        <v>49</v>
      </c>
      <c r="E917" s="76">
        <v>12</v>
      </c>
      <c r="F917" s="18"/>
      <c r="G917" s="19">
        <v>14087553</v>
      </c>
      <c r="H917" s="19">
        <v>1740522</v>
      </c>
      <c r="I917" s="19">
        <v>1253805</v>
      </c>
      <c r="J917" s="19">
        <v>1474171</v>
      </c>
      <c r="K917" s="19">
        <v>100</v>
      </c>
      <c r="L917" s="19">
        <v>10</v>
      </c>
      <c r="M917" s="18"/>
      <c r="N917" s="19">
        <v>10530410</v>
      </c>
      <c r="O917" s="19">
        <v>20030222</v>
      </c>
      <c r="P917" s="19">
        <v>8536950</v>
      </c>
      <c r="Q917" s="19">
        <v>628339</v>
      </c>
    </row>
    <row r="918" spans="1:17" ht="12" customHeight="1" thickBot="1">
      <c r="A918" s="14" t="s">
        <v>207</v>
      </c>
      <c r="B918" s="15" t="s">
        <v>139</v>
      </c>
      <c r="C918" s="16" t="s">
        <v>234</v>
      </c>
      <c r="D918" s="23" t="s">
        <v>46</v>
      </c>
      <c r="E918" s="76">
        <v>3</v>
      </c>
      <c r="F918" s="18"/>
      <c r="G918" s="19">
        <v>4351225.1239999998</v>
      </c>
      <c r="H918" s="19">
        <v>684984.34499999997</v>
      </c>
      <c r="I918" s="19">
        <v>513738.26899999997</v>
      </c>
      <c r="J918" s="19">
        <v>513738.26899999997</v>
      </c>
      <c r="K918" s="19">
        <v>41</v>
      </c>
      <c r="M918" s="18"/>
      <c r="N918" s="19">
        <v>10588465.51</v>
      </c>
      <c r="O918" s="19">
        <v>21550022.921999998</v>
      </c>
      <c r="P918" s="19">
        <v>9543012.8100000005</v>
      </c>
      <c r="Q918" s="19">
        <v>628338.88500000001</v>
      </c>
    </row>
    <row r="919" spans="1:17" ht="12" customHeight="1" thickBot="1">
      <c r="A919" s="14" t="s">
        <v>207</v>
      </c>
      <c r="B919" s="15" t="s">
        <v>135</v>
      </c>
      <c r="C919" s="16" t="s">
        <v>226</v>
      </c>
      <c r="D919" s="16" t="s">
        <v>46</v>
      </c>
      <c r="E919" s="76">
        <v>3</v>
      </c>
      <c r="F919" s="18"/>
      <c r="G919" s="19">
        <v>1808138</v>
      </c>
      <c r="H919" s="19">
        <v>715031</v>
      </c>
      <c r="I919" s="19">
        <v>485675</v>
      </c>
      <c r="J919" s="19">
        <v>485675</v>
      </c>
      <c r="K919" s="19">
        <v>69</v>
      </c>
      <c r="M919" s="18"/>
      <c r="N919" s="19">
        <v>402693</v>
      </c>
      <c r="O919" s="19">
        <v>3789140</v>
      </c>
      <c r="P919" s="19">
        <v>-2122893</v>
      </c>
      <c r="Q919" s="19">
        <v>350000</v>
      </c>
    </row>
    <row r="920" spans="1:17" ht="12" customHeight="1" thickBot="1">
      <c r="A920" s="14" t="s">
        <v>207</v>
      </c>
      <c r="B920" s="15" t="s">
        <v>135</v>
      </c>
      <c r="C920" s="16" t="s">
        <v>227</v>
      </c>
      <c r="D920" s="16" t="s">
        <v>47</v>
      </c>
      <c r="E920" s="76">
        <v>6</v>
      </c>
      <c r="F920" s="18"/>
      <c r="G920" s="19">
        <v>3558347</v>
      </c>
      <c r="H920" s="19">
        <v>1272706</v>
      </c>
      <c r="I920" s="19">
        <v>868221</v>
      </c>
      <c r="J920" s="19">
        <v>868221</v>
      </c>
      <c r="K920" s="19">
        <v>124</v>
      </c>
      <c r="M920" s="18"/>
      <c r="N920" s="19">
        <v>386619</v>
      </c>
      <c r="O920" s="19">
        <v>3648761</v>
      </c>
      <c r="P920" s="19">
        <v>-2194967</v>
      </c>
      <c r="Q920" s="19">
        <v>350000</v>
      </c>
    </row>
    <row r="921" spans="1:17" ht="12" customHeight="1" thickBot="1">
      <c r="A921" s="14" t="s">
        <v>207</v>
      </c>
      <c r="B921" s="15" t="s">
        <v>135</v>
      </c>
      <c r="C921" s="16" t="s">
        <v>228</v>
      </c>
      <c r="D921" s="16" t="s">
        <v>54</v>
      </c>
      <c r="E921" s="76">
        <v>9</v>
      </c>
      <c r="F921" s="18"/>
      <c r="G921" s="19">
        <v>5097628</v>
      </c>
      <c r="H921" s="19">
        <v>1723610</v>
      </c>
      <c r="I921" s="19">
        <v>1172055</v>
      </c>
      <c r="J921" s="19">
        <v>1172055</v>
      </c>
      <c r="K921" s="19">
        <v>167</v>
      </c>
      <c r="M921" s="18"/>
      <c r="N921" s="20">
        <v>394992</v>
      </c>
      <c r="O921" s="20">
        <v>3989979</v>
      </c>
      <c r="P921" s="20">
        <v>2278364</v>
      </c>
      <c r="Q921" s="19">
        <v>350000</v>
      </c>
    </row>
    <row r="922" spans="1:17" ht="12" customHeight="1" thickBot="1">
      <c r="A922" s="14" t="s">
        <v>207</v>
      </c>
      <c r="B922" s="15" t="s">
        <v>135</v>
      </c>
      <c r="C922" s="16" t="s">
        <v>229</v>
      </c>
      <c r="D922" s="16" t="s">
        <v>55</v>
      </c>
      <c r="E922" s="76">
        <v>12</v>
      </c>
      <c r="F922" s="18"/>
      <c r="G922" s="19">
        <v>7056876</v>
      </c>
      <c r="H922" s="19">
        <v>2570021</v>
      </c>
      <c r="I922" s="19">
        <v>1739559</v>
      </c>
      <c r="J922" s="19">
        <v>1739559</v>
      </c>
      <c r="K922" s="19">
        <v>249</v>
      </c>
      <c r="L922" s="19">
        <v>115</v>
      </c>
      <c r="M922" s="18"/>
      <c r="N922" s="19">
        <v>410324</v>
      </c>
      <c r="O922" s="19">
        <v>3409300</v>
      </c>
      <c r="P922" s="19">
        <v>1889167</v>
      </c>
      <c r="Q922" s="19">
        <v>350000</v>
      </c>
    </row>
    <row r="923" spans="1:17" ht="12" customHeight="1" thickBot="1">
      <c r="A923" s="14" t="s">
        <v>207</v>
      </c>
      <c r="B923" s="15" t="s">
        <v>135</v>
      </c>
      <c r="C923" s="16" t="s">
        <v>230</v>
      </c>
      <c r="D923" s="16" t="s">
        <v>46</v>
      </c>
      <c r="E923" s="76">
        <v>3</v>
      </c>
      <c r="F923" s="18"/>
      <c r="G923" s="25">
        <v>1848341</v>
      </c>
      <c r="H923" s="25">
        <v>619865</v>
      </c>
      <c r="I923" s="25">
        <v>421508</v>
      </c>
      <c r="J923" s="25">
        <v>421508</v>
      </c>
      <c r="K923" s="25">
        <v>60</v>
      </c>
      <c r="M923" s="18"/>
      <c r="N923" s="19">
        <v>409685</v>
      </c>
      <c r="O923" s="19">
        <v>4482612</v>
      </c>
      <c r="P923" s="19">
        <v>2540972</v>
      </c>
      <c r="Q923" s="19">
        <v>350000</v>
      </c>
    </row>
    <row r="924" spans="1:17" ht="12" customHeight="1" thickBot="1">
      <c r="A924" s="14" t="s">
        <v>207</v>
      </c>
      <c r="B924" s="15" t="s">
        <v>135</v>
      </c>
      <c r="C924" s="16" t="s">
        <v>231</v>
      </c>
      <c r="D924" s="16" t="s">
        <v>47</v>
      </c>
      <c r="E924" s="77">
        <v>6</v>
      </c>
      <c r="G924" s="19">
        <v>3447378</v>
      </c>
      <c r="H924" s="19">
        <v>1146739</v>
      </c>
      <c r="I924" s="19">
        <v>779783</v>
      </c>
      <c r="J924" s="19">
        <v>779783</v>
      </c>
      <c r="K924" s="19">
        <v>111</v>
      </c>
      <c r="M924" s="21"/>
      <c r="N924" s="19">
        <v>405265</v>
      </c>
      <c r="O924" s="19">
        <v>3595035</v>
      </c>
      <c r="P924" s="19">
        <v>2135121</v>
      </c>
      <c r="Q924" s="19">
        <v>350000</v>
      </c>
    </row>
    <row r="925" spans="1:17" ht="12" customHeight="1" thickBot="1">
      <c r="A925" s="14" t="s">
        <v>207</v>
      </c>
      <c r="B925" s="15" t="s">
        <v>135</v>
      </c>
      <c r="C925" s="16" t="s">
        <v>232</v>
      </c>
      <c r="D925" s="16" t="s">
        <v>54</v>
      </c>
      <c r="E925" s="77">
        <v>9</v>
      </c>
      <c r="G925" s="19">
        <v>4709541</v>
      </c>
      <c r="H925" s="19">
        <v>1516886</v>
      </c>
      <c r="I925" s="19">
        <v>1031482</v>
      </c>
      <c r="J925" s="19">
        <v>1031482</v>
      </c>
      <c r="K925" s="19">
        <v>147</v>
      </c>
      <c r="M925" s="21"/>
      <c r="N925" s="19">
        <v>394992</v>
      </c>
      <c r="O925" s="19">
        <v>3989979</v>
      </c>
      <c r="P925" s="20">
        <v>2278364</v>
      </c>
      <c r="Q925" s="19">
        <v>350000</v>
      </c>
    </row>
    <row r="926" spans="1:17" ht="12" customHeight="1" thickBot="1">
      <c r="A926" s="14" t="s">
        <v>207</v>
      </c>
      <c r="B926" s="15" t="s">
        <v>135</v>
      </c>
      <c r="C926" s="16" t="s">
        <v>233</v>
      </c>
      <c r="D926" s="16" t="s">
        <v>49</v>
      </c>
      <c r="E926" s="76">
        <v>12</v>
      </c>
      <c r="F926" s="18"/>
      <c r="G926" s="19">
        <v>6813984</v>
      </c>
      <c r="H926" s="19">
        <v>2296821</v>
      </c>
      <c r="I926" s="19">
        <v>1603357</v>
      </c>
      <c r="J926" s="19">
        <v>1603357</v>
      </c>
      <c r="K926" s="19">
        <v>229</v>
      </c>
      <c r="M926" s="18"/>
      <c r="N926" s="19">
        <v>595565</v>
      </c>
      <c r="O926" s="19">
        <v>4915999</v>
      </c>
      <c r="P926" s="19">
        <v>2632509</v>
      </c>
      <c r="Q926" s="19">
        <v>350000</v>
      </c>
    </row>
    <row r="927" spans="1:17" ht="12" customHeight="1" thickBot="1">
      <c r="A927" s="14" t="s">
        <v>207</v>
      </c>
      <c r="B927" s="15" t="s">
        <v>135</v>
      </c>
      <c r="C927" s="16" t="s">
        <v>234</v>
      </c>
      <c r="D927" s="23" t="s">
        <v>46</v>
      </c>
      <c r="E927" s="76">
        <v>3</v>
      </c>
      <c r="F927" s="18"/>
      <c r="G927" s="19">
        <v>1731811</v>
      </c>
      <c r="H927" s="19">
        <v>574062</v>
      </c>
      <c r="I927" s="19">
        <v>390362</v>
      </c>
      <c r="J927" s="19">
        <v>390362</v>
      </c>
      <c r="K927" s="19">
        <v>56</v>
      </c>
      <c r="M927" s="18"/>
      <c r="N927" s="19">
        <v>578206</v>
      </c>
      <c r="O927" s="19">
        <v>5577405</v>
      </c>
      <c r="P927" s="19">
        <v>2903552</v>
      </c>
      <c r="Q927" s="19">
        <v>350000</v>
      </c>
    </row>
    <row r="928" spans="1:17" ht="12" customHeight="1" thickBot="1">
      <c r="A928" s="14" t="s">
        <v>207</v>
      </c>
      <c r="B928" s="15" t="s">
        <v>80</v>
      </c>
      <c r="C928" s="16" t="s">
        <v>226</v>
      </c>
      <c r="D928" s="16" t="s">
        <v>58</v>
      </c>
      <c r="E928" s="76">
        <v>3</v>
      </c>
      <c r="F928" s="18"/>
      <c r="G928" s="19">
        <v>665555</v>
      </c>
      <c r="H928" s="19">
        <v>66951</v>
      </c>
      <c r="I928" s="19">
        <v>43518</v>
      </c>
      <c r="J928" s="19">
        <v>43518</v>
      </c>
      <c r="K928" s="40">
        <v>5</v>
      </c>
      <c r="M928" s="18"/>
      <c r="N928" s="20">
        <v>868517</v>
      </c>
      <c r="O928" s="20">
        <v>2157747</v>
      </c>
      <c r="P928" s="20">
        <v>1306035</v>
      </c>
      <c r="Q928" s="19">
        <v>440331</v>
      </c>
    </row>
    <row r="929" spans="1:17" ht="12" customHeight="1" thickBot="1">
      <c r="A929" s="14" t="s">
        <v>207</v>
      </c>
      <c r="B929" s="15" t="s">
        <v>80</v>
      </c>
      <c r="C929" s="16" t="s">
        <v>227</v>
      </c>
      <c r="D929" s="16" t="s">
        <v>59</v>
      </c>
      <c r="E929" s="76">
        <v>6</v>
      </c>
      <c r="F929" s="18"/>
      <c r="G929" s="19">
        <v>1382908</v>
      </c>
      <c r="H929" s="19">
        <v>132714</v>
      </c>
      <c r="I929" s="19">
        <v>86264</v>
      </c>
      <c r="J929" s="19">
        <v>86264</v>
      </c>
      <c r="K929" s="40">
        <v>10</v>
      </c>
      <c r="M929" s="18"/>
      <c r="N929" s="19">
        <v>844904</v>
      </c>
      <c r="O929" s="19">
        <v>1944928</v>
      </c>
      <c r="P929" s="19">
        <v>1026877</v>
      </c>
      <c r="Q929" s="19">
        <v>440331</v>
      </c>
    </row>
    <row r="930" spans="1:17" ht="12" customHeight="1" thickBot="1">
      <c r="A930" s="14" t="s">
        <v>207</v>
      </c>
      <c r="B930" s="15" t="s">
        <v>80</v>
      </c>
      <c r="C930" s="16" t="s">
        <v>228</v>
      </c>
      <c r="D930" s="16" t="s">
        <v>60</v>
      </c>
      <c r="E930" s="76">
        <v>9</v>
      </c>
      <c r="F930" s="18"/>
      <c r="G930" s="19">
        <v>1721098</v>
      </c>
      <c r="H930" s="19">
        <v>121689</v>
      </c>
      <c r="I930" s="19">
        <v>79098</v>
      </c>
      <c r="J930" s="19">
        <v>79098</v>
      </c>
      <c r="K930" s="40">
        <v>9</v>
      </c>
      <c r="M930" s="18"/>
      <c r="N930" s="19">
        <v>897236</v>
      </c>
      <c r="O930" s="19">
        <v>1816014</v>
      </c>
      <c r="P930" s="19">
        <v>1100305</v>
      </c>
      <c r="Q930" s="19">
        <v>440331</v>
      </c>
    </row>
    <row r="931" spans="1:17" ht="12" customHeight="1" thickBot="1">
      <c r="A931" s="14" t="s">
        <v>207</v>
      </c>
      <c r="B931" s="15" t="s">
        <v>80</v>
      </c>
      <c r="C931" s="16" t="s">
        <v>229</v>
      </c>
      <c r="D931" s="16" t="s">
        <v>61</v>
      </c>
      <c r="E931" s="76">
        <v>12</v>
      </c>
      <c r="F931" s="18"/>
      <c r="G931" s="19">
        <v>2358412</v>
      </c>
      <c r="H931" s="19">
        <v>202107</v>
      </c>
      <c r="I931" s="19">
        <v>149209</v>
      </c>
      <c r="J931" s="19">
        <v>149209</v>
      </c>
      <c r="K931" s="40">
        <v>17</v>
      </c>
      <c r="M931" s="18"/>
      <c r="N931" s="19">
        <v>892451</v>
      </c>
      <c r="O931" s="19">
        <v>1968813</v>
      </c>
      <c r="P931" s="19">
        <v>1225102</v>
      </c>
      <c r="Q931" s="19">
        <v>440331</v>
      </c>
    </row>
    <row r="932" spans="1:17" ht="12" customHeight="1" thickBot="1">
      <c r="A932" s="14" t="s">
        <v>207</v>
      </c>
      <c r="B932" s="15" t="s">
        <v>80</v>
      </c>
      <c r="C932" s="16" t="s">
        <v>230</v>
      </c>
      <c r="D932" s="16" t="s">
        <v>58</v>
      </c>
      <c r="E932" s="76">
        <v>3</v>
      </c>
      <c r="F932" s="18"/>
      <c r="G932" s="19">
        <v>712597</v>
      </c>
      <c r="H932" s="19">
        <v>113124</v>
      </c>
      <c r="I932" s="19">
        <v>82108</v>
      </c>
      <c r="J932" s="19">
        <v>53370</v>
      </c>
      <c r="K932" s="19">
        <v>6</v>
      </c>
      <c r="M932" s="18"/>
      <c r="N932" s="19">
        <v>802359</v>
      </c>
      <c r="O932" s="19">
        <v>1969577</v>
      </c>
      <c r="P932" s="19">
        <v>1004823</v>
      </c>
      <c r="Q932" s="19">
        <v>440331</v>
      </c>
    </row>
    <row r="933" spans="1:17" ht="12" customHeight="1" thickBot="1">
      <c r="A933" s="14" t="s">
        <v>207</v>
      </c>
      <c r="B933" s="15" t="s">
        <v>80</v>
      </c>
      <c r="C933" s="16" t="s">
        <v>231</v>
      </c>
      <c r="D933" s="16" t="s">
        <v>59</v>
      </c>
      <c r="E933" s="77">
        <v>6</v>
      </c>
      <c r="G933" s="19">
        <v>1624089</v>
      </c>
      <c r="H933" s="19">
        <v>288541</v>
      </c>
      <c r="I933" s="19">
        <v>225032</v>
      </c>
      <c r="J933" s="19">
        <v>146271</v>
      </c>
      <c r="K933" s="19">
        <v>17</v>
      </c>
      <c r="M933" s="21"/>
      <c r="N933" s="19">
        <v>780401</v>
      </c>
      <c r="O933" s="19">
        <v>2196870</v>
      </c>
      <c r="P933" s="19">
        <v>1090736</v>
      </c>
      <c r="Q933" s="19">
        <v>440331</v>
      </c>
    </row>
    <row r="934" spans="1:17" ht="12" customHeight="1" thickBot="1">
      <c r="A934" s="14" t="s">
        <v>207</v>
      </c>
      <c r="B934" s="15" t="s">
        <v>80</v>
      </c>
      <c r="C934" s="16" t="s">
        <v>233</v>
      </c>
      <c r="D934" s="16" t="s">
        <v>61</v>
      </c>
      <c r="E934" s="77">
        <v>12</v>
      </c>
      <c r="G934" s="19">
        <v>2835862</v>
      </c>
      <c r="H934" s="19">
        <v>278114</v>
      </c>
      <c r="I934" s="19">
        <v>190551</v>
      </c>
      <c r="J934" s="19">
        <v>190551</v>
      </c>
      <c r="K934" s="19">
        <v>22</v>
      </c>
      <c r="M934" s="21"/>
      <c r="N934" s="19">
        <v>819253</v>
      </c>
      <c r="O934" s="19">
        <v>1891720</v>
      </c>
      <c r="P934" s="19">
        <v>1021503</v>
      </c>
      <c r="Q934" s="19">
        <v>440331</v>
      </c>
    </row>
    <row r="935" spans="1:17" ht="12" customHeight="1" thickBot="1">
      <c r="A935" s="14" t="s">
        <v>207</v>
      </c>
      <c r="B935" s="15" t="s">
        <v>80</v>
      </c>
      <c r="C935" s="16" t="s">
        <v>237</v>
      </c>
      <c r="D935" s="16" t="s">
        <v>60</v>
      </c>
      <c r="E935" s="76">
        <v>9</v>
      </c>
      <c r="F935" s="18"/>
      <c r="G935" s="19">
        <v>2765041</v>
      </c>
      <c r="H935" s="19">
        <v>409452</v>
      </c>
      <c r="I935" s="19">
        <v>266144</v>
      </c>
      <c r="J935" s="19">
        <v>266144</v>
      </c>
      <c r="K935" s="19">
        <v>30</v>
      </c>
      <c r="M935" s="18"/>
      <c r="N935" s="19">
        <v>738459</v>
      </c>
      <c r="O935" s="19">
        <v>2179057</v>
      </c>
      <c r="P935" s="19">
        <v>1013132</v>
      </c>
      <c r="Q935" s="19">
        <v>440331</v>
      </c>
    </row>
    <row r="936" spans="1:17" ht="12" customHeight="1" thickBot="1">
      <c r="A936" s="22" t="s">
        <v>207</v>
      </c>
      <c r="B936" s="13" t="s">
        <v>80</v>
      </c>
      <c r="C936" s="16" t="s">
        <v>235</v>
      </c>
      <c r="D936" s="23" t="s">
        <v>61</v>
      </c>
      <c r="E936" s="78">
        <v>12</v>
      </c>
      <c r="G936" s="19">
        <v>3675712</v>
      </c>
      <c r="H936" s="19">
        <v>370143</v>
      </c>
      <c r="I936" s="19">
        <v>257498</v>
      </c>
      <c r="J936" s="19">
        <v>257498</v>
      </c>
      <c r="K936" s="19">
        <v>29</v>
      </c>
      <c r="M936" s="21"/>
      <c r="N936" s="19">
        <v>769450</v>
      </c>
      <c r="O936" s="19">
        <v>2329792</v>
      </c>
      <c r="P936" s="19">
        <v>1315822</v>
      </c>
      <c r="Q936" s="19">
        <v>440331</v>
      </c>
    </row>
    <row r="937" spans="1:17" ht="12" customHeight="1" thickBot="1">
      <c r="A937" s="14" t="s">
        <v>207</v>
      </c>
      <c r="B937" s="15" t="s">
        <v>63</v>
      </c>
      <c r="C937" s="16" t="s">
        <v>226</v>
      </c>
      <c r="D937" s="16" t="s">
        <v>46</v>
      </c>
      <c r="E937" s="76">
        <v>3</v>
      </c>
      <c r="F937" s="18"/>
      <c r="G937" s="19">
        <v>114737108</v>
      </c>
      <c r="H937" s="19">
        <v>70167740</v>
      </c>
      <c r="I937" s="19">
        <v>68618895</v>
      </c>
      <c r="J937" s="19">
        <v>70384121</v>
      </c>
      <c r="K937" s="19">
        <v>409</v>
      </c>
      <c r="M937" s="18"/>
      <c r="N937" s="19">
        <v>789767871</v>
      </c>
      <c r="O937" s="19">
        <v>1063722829</v>
      </c>
      <c r="P937" s="19">
        <v>401452553</v>
      </c>
      <c r="Q937" s="19">
        <v>8520254</v>
      </c>
    </row>
    <row r="938" spans="1:17" ht="12" customHeight="1" thickBot="1">
      <c r="A938" s="14" t="s">
        <v>207</v>
      </c>
      <c r="B938" s="15" t="s">
        <v>63</v>
      </c>
      <c r="C938" s="16" t="s">
        <v>227</v>
      </c>
      <c r="D938" s="16" t="s">
        <v>47</v>
      </c>
      <c r="E938" s="76">
        <v>6</v>
      </c>
      <c r="F938" s="18"/>
      <c r="G938" s="19">
        <v>242215000</v>
      </c>
      <c r="H938" s="19">
        <v>128726000</v>
      </c>
      <c r="I938" s="19">
        <v>121808000</v>
      </c>
      <c r="J938" s="19">
        <v>123069000</v>
      </c>
      <c r="K938" s="19">
        <v>722</v>
      </c>
      <c r="M938" s="18"/>
      <c r="N938" s="19">
        <v>834702000</v>
      </c>
      <c r="O938" s="19">
        <v>1133799000</v>
      </c>
      <c r="P938" s="20">
        <v>521087000</v>
      </c>
      <c r="Q938" s="19">
        <v>8520000</v>
      </c>
    </row>
    <row r="939" spans="1:17" ht="12" customHeight="1" thickBot="1">
      <c r="A939" s="14" t="s">
        <v>207</v>
      </c>
      <c r="B939" s="15" t="s">
        <v>63</v>
      </c>
      <c r="C939" s="16" t="s">
        <v>228</v>
      </c>
      <c r="D939" s="16" t="s">
        <v>54</v>
      </c>
      <c r="E939" s="76">
        <v>9</v>
      </c>
      <c r="F939" s="18"/>
      <c r="G939" s="19">
        <v>365450000</v>
      </c>
      <c r="H939" s="19">
        <v>166914000</v>
      </c>
      <c r="I939" s="19">
        <v>157993000</v>
      </c>
      <c r="J939" s="19">
        <v>137265000</v>
      </c>
      <c r="K939" s="19">
        <v>980</v>
      </c>
      <c r="M939" s="18"/>
      <c r="N939" s="19">
        <v>881201000</v>
      </c>
      <c r="O939" s="19">
        <v>1097008000</v>
      </c>
      <c r="P939" s="20">
        <v>470100000</v>
      </c>
      <c r="Q939" s="19">
        <v>8520000</v>
      </c>
    </row>
    <row r="940" spans="1:17" ht="12" customHeight="1" thickBot="1">
      <c r="A940" s="14" t="s">
        <v>207</v>
      </c>
      <c r="B940" s="15" t="s">
        <v>63</v>
      </c>
      <c r="C940" s="16" t="s">
        <v>229</v>
      </c>
      <c r="D940" s="16" t="s">
        <v>49</v>
      </c>
      <c r="E940" s="76">
        <v>12</v>
      </c>
      <c r="F940" s="18"/>
      <c r="G940" s="19">
        <v>491725000</v>
      </c>
      <c r="H940" s="19">
        <v>188294000</v>
      </c>
      <c r="I940" s="19">
        <v>181323000</v>
      </c>
      <c r="J940" s="19">
        <v>155078000</v>
      </c>
      <c r="K940" s="19">
        <v>1086</v>
      </c>
      <c r="L940" s="19">
        <v>800</v>
      </c>
      <c r="M940" s="18"/>
      <c r="N940" s="19">
        <v>917212000</v>
      </c>
      <c r="O940" s="19">
        <v>1110943000</v>
      </c>
      <c r="P940" s="19">
        <v>466223000</v>
      </c>
      <c r="Q940" s="19">
        <v>8520000</v>
      </c>
    </row>
    <row r="941" spans="1:17" ht="12" customHeight="1" thickBot="1">
      <c r="A941" s="14" t="s">
        <v>207</v>
      </c>
      <c r="B941" s="15" t="s">
        <v>63</v>
      </c>
      <c r="C941" s="16" t="s">
        <v>230</v>
      </c>
      <c r="D941" s="16" t="s">
        <v>46</v>
      </c>
      <c r="E941" s="76">
        <v>3</v>
      </c>
      <c r="F941" s="18"/>
      <c r="G941" s="25">
        <v>140521000</v>
      </c>
      <c r="H941" s="25">
        <v>54539000</v>
      </c>
      <c r="I941" s="25">
        <v>52779000</v>
      </c>
      <c r="J941" s="25">
        <v>53634000</v>
      </c>
      <c r="K941" s="25">
        <v>312</v>
      </c>
      <c r="M941" s="18"/>
      <c r="N941" s="19">
        <v>921695000</v>
      </c>
      <c r="O941" s="19">
        <v>1161903000</v>
      </c>
      <c r="P941" s="19">
        <v>463549000</v>
      </c>
      <c r="Q941" s="19">
        <v>8520000</v>
      </c>
    </row>
    <row r="942" spans="1:17" ht="12" customHeight="1" thickBot="1">
      <c r="A942" s="14" t="s">
        <v>207</v>
      </c>
      <c r="B942" s="15" t="s">
        <v>63</v>
      </c>
      <c r="C942" s="16" t="s">
        <v>231</v>
      </c>
      <c r="D942" s="16" t="s">
        <v>47</v>
      </c>
      <c r="E942" s="77">
        <v>6</v>
      </c>
      <c r="G942" s="19">
        <v>292191000</v>
      </c>
      <c r="H942" s="19">
        <v>124890000</v>
      </c>
      <c r="I942" s="19">
        <v>103420000</v>
      </c>
      <c r="J942" s="19">
        <v>171840000</v>
      </c>
      <c r="K942" s="19">
        <v>623</v>
      </c>
      <c r="M942" s="21"/>
      <c r="N942" s="19">
        <v>1065212000</v>
      </c>
      <c r="O942" s="19">
        <v>1371254000</v>
      </c>
      <c r="P942" s="19">
        <v>691018000</v>
      </c>
      <c r="Q942" s="19">
        <v>8520000</v>
      </c>
    </row>
    <row r="943" spans="1:17" ht="12" customHeight="1" thickBot="1">
      <c r="A943" s="14" t="s">
        <v>207</v>
      </c>
      <c r="B943" s="15" t="s">
        <v>63</v>
      </c>
      <c r="C943" s="16" t="s">
        <v>232</v>
      </c>
      <c r="D943" s="16" t="s">
        <v>54</v>
      </c>
      <c r="E943" s="77">
        <v>9</v>
      </c>
      <c r="G943" s="19">
        <v>442092000</v>
      </c>
      <c r="H943" s="19">
        <v>148716000</v>
      </c>
      <c r="I943" s="19">
        <v>133521000</v>
      </c>
      <c r="J943" s="19">
        <v>239413000</v>
      </c>
      <c r="K943" s="19">
        <v>813</v>
      </c>
      <c r="M943" s="21"/>
      <c r="N943" s="19">
        <v>1141540000</v>
      </c>
      <c r="O943" s="19">
        <v>1501249000</v>
      </c>
      <c r="P943" s="19">
        <v>752823000</v>
      </c>
      <c r="Q943" s="19">
        <v>8520000</v>
      </c>
    </row>
    <row r="944" spans="1:17" ht="12" customHeight="1" thickBot="1">
      <c r="A944" s="14" t="s">
        <v>207</v>
      </c>
      <c r="B944" s="15" t="s">
        <v>63</v>
      </c>
      <c r="C944" s="16" t="s">
        <v>233</v>
      </c>
      <c r="D944" s="16" t="s">
        <v>49</v>
      </c>
      <c r="E944" s="76">
        <v>12</v>
      </c>
      <c r="F944" s="18"/>
      <c r="G944" s="19">
        <v>615103000</v>
      </c>
      <c r="H944" s="19">
        <v>180929000</v>
      </c>
      <c r="I944" s="19">
        <v>186624000</v>
      </c>
      <c r="J944" s="20">
        <v>287325000</v>
      </c>
      <c r="K944" s="19">
        <v>1134</v>
      </c>
      <c r="M944" s="18"/>
      <c r="N944" s="19">
        <v>1155711000</v>
      </c>
      <c r="O944" s="19">
        <v>1527908000</v>
      </c>
      <c r="P944" s="19">
        <v>730563000</v>
      </c>
      <c r="Q944" s="19">
        <v>8520000</v>
      </c>
    </row>
    <row r="945" spans="1:17" ht="12" customHeight="1" thickBot="1">
      <c r="A945" s="14" t="s">
        <v>207</v>
      </c>
      <c r="B945" s="15" t="s">
        <v>63</v>
      </c>
      <c r="C945" s="16" t="s">
        <v>234</v>
      </c>
      <c r="D945" s="23" t="s">
        <v>46</v>
      </c>
      <c r="E945" s="76">
        <v>3</v>
      </c>
      <c r="F945" s="18"/>
      <c r="G945" s="19">
        <v>208166000</v>
      </c>
      <c r="H945" s="19">
        <v>77317000</v>
      </c>
      <c r="I945" s="19">
        <v>70572000</v>
      </c>
      <c r="J945" s="19">
        <v>71822000</v>
      </c>
      <c r="K945" s="19">
        <v>425</v>
      </c>
      <c r="M945" s="18"/>
      <c r="N945" s="19">
        <v>1151327000</v>
      </c>
      <c r="O945" s="19">
        <v>1578755000</v>
      </c>
      <c r="P945" s="19">
        <v>709588000</v>
      </c>
      <c r="Q945" s="19">
        <v>8520000</v>
      </c>
    </row>
    <row r="946" spans="1:17" ht="12" customHeight="1" thickBot="1">
      <c r="A946" s="22" t="s">
        <v>207</v>
      </c>
      <c r="B946" s="13" t="s">
        <v>63</v>
      </c>
      <c r="C946" s="16" t="s">
        <v>236</v>
      </c>
      <c r="D946" s="23" t="s">
        <v>47</v>
      </c>
      <c r="E946" s="78">
        <v>6</v>
      </c>
      <c r="G946" s="19">
        <v>412676000</v>
      </c>
      <c r="H946" s="19">
        <v>155581000</v>
      </c>
      <c r="I946" s="19">
        <v>144044000</v>
      </c>
      <c r="J946" s="19">
        <v>170187000</v>
      </c>
      <c r="K946" s="19">
        <v>8.42</v>
      </c>
      <c r="M946" s="21"/>
      <c r="N946" s="19">
        <v>1191628000</v>
      </c>
      <c r="O946" s="19">
        <v>1637979000</v>
      </c>
      <c r="P946" s="19">
        <v>815291000</v>
      </c>
      <c r="Q946" s="19">
        <v>8520000</v>
      </c>
    </row>
    <row r="947" spans="1:17" ht="12" customHeight="1" thickBot="1">
      <c r="A947" s="14" t="s">
        <v>207</v>
      </c>
      <c r="B947" s="15" t="s">
        <v>149</v>
      </c>
      <c r="C947" s="16" t="s">
        <v>226</v>
      </c>
      <c r="D947" s="16" t="s">
        <v>46</v>
      </c>
      <c r="E947" s="76">
        <v>3</v>
      </c>
      <c r="F947" s="18"/>
      <c r="G947" s="19">
        <v>2348617</v>
      </c>
      <c r="H947" s="19">
        <v>11763</v>
      </c>
      <c r="I947" s="19">
        <v>7999</v>
      </c>
      <c r="J947" s="19">
        <v>7999</v>
      </c>
      <c r="K947" s="19">
        <v>0</v>
      </c>
      <c r="M947" s="18"/>
      <c r="N947" s="19">
        <v>5504282</v>
      </c>
      <c r="O947" s="19">
        <v>8737043</v>
      </c>
      <c r="P947" s="19">
        <v>4089336</v>
      </c>
      <c r="Q947" s="19">
        <v>1055333</v>
      </c>
    </row>
    <row r="948" spans="1:17" ht="12" customHeight="1" thickBot="1">
      <c r="A948" s="14" t="s">
        <v>207</v>
      </c>
      <c r="B948" s="15" t="s">
        <v>149</v>
      </c>
      <c r="C948" s="16" t="s">
        <v>227</v>
      </c>
      <c r="D948" s="16" t="s">
        <v>47</v>
      </c>
      <c r="E948" s="76">
        <v>6</v>
      </c>
      <c r="F948" s="18"/>
      <c r="G948" s="19">
        <v>5311825</v>
      </c>
      <c r="H948" s="19">
        <v>33541</v>
      </c>
      <c r="I948" s="19">
        <v>22808</v>
      </c>
      <c r="J948" s="19">
        <v>22808</v>
      </c>
      <c r="K948" s="19">
        <v>1</v>
      </c>
      <c r="M948" s="18"/>
      <c r="N948" s="19">
        <v>5450374</v>
      </c>
      <c r="O948" s="19">
        <v>9447844</v>
      </c>
      <c r="P948" s="19">
        <v>4785652</v>
      </c>
      <c r="Q948" s="19">
        <v>1055333</v>
      </c>
    </row>
    <row r="949" spans="1:17" ht="12" customHeight="1" thickBot="1">
      <c r="A949" s="14" t="s">
        <v>207</v>
      </c>
      <c r="B949" s="15" t="s">
        <v>149</v>
      </c>
      <c r="C949" s="16" t="s">
        <v>228</v>
      </c>
      <c r="D949" s="16" t="s">
        <v>54</v>
      </c>
      <c r="E949" s="76">
        <v>9</v>
      </c>
      <c r="F949" s="18"/>
      <c r="G949" s="19">
        <v>7885055</v>
      </c>
      <c r="H949" s="19">
        <v>37309</v>
      </c>
      <c r="I949" s="19">
        <v>25370</v>
      </c>
      <c r="J949" s="19">
        <v>25370</v>
      </c>
      <c r="K949" s="19">
        <v>1</v>
      </c>
      <c r="M949" s="18"/>
      <c r="N949" s="19">
        <v>5394145</v>
      </c>
      <c r="O949" s="19">
        <v>9589478</v>
      </c>
      <c r="P949" s="19">
        <v>4924722</v>
      </c>
      <c r="Q949" s="19">
        <v>1055333</v>
      </c>
    </row>
    <row r="950" spans="1:17" ht="12" customHeight="1" thickBot="1">
      <c r="A950" s="14" t="s">
        <v>207</v>
      </c>
      <c r="B950" s="15" t="s">
        <v>149</v>
      </c>
      <c r="C950" s="16" t="s">
        <v>229</v>
      </c>
      <c r="D950" s="16" t="s">
        <v>49</v>
      </c>
      <c r="E950" s="76">
        <v>12</v>
      </c>
      <c r="F950" s="18"/>
      <c r="G950" s="19">
        <v>10478233</v>
      </c>
      <c r="H950" s="19">
        <v>41265</v>
      </c>
      <c r="I950" s="19">
        <v>110647</v>
      </c>
      <c r="J950" s="19">
        <v>109418</v>
      </c>
      <c r="K950" s="19">
        <v>5</v>
      </c>
      <c r="M950" s="18"/>
      <c r="N950" s="19">
        <v>5326347</v>
      </c>
      <c r="O950" s="19">
        <v>8237088</v>
      </c>
      <c r="P950" s="19">
        <v>3488286</v>
      </c>
      <c r="Q950" s="19">
        <v>1055333</v>
      </c>
    </row>
    <row r="951" spans="1:17" ht="12" customHeight="1" thickBot="1">
      <c r="A951" s="14" t="s">
        <v>207</v>
      </c>
      <c r="B951" s="15" t="s">
        <v>149</v>
      </c>
      <c r="C951" s="16" t="s">
        <v>230</v>
      </c>
      <c r="D951" s="16" t="s">
        <v>46</v>
      </c>
      <c r="E951" s="76">
        <v>3</v>
      </c>
      <c r="F951" s="18"/>
      <c r="G951" s="25">
        <v>2350449</v>
      </c>
      <c r="H951" s="25">
        <v>31612</v>
      </c>
      <c r="I951" s="25">
        <v>31612</v>
      </c>
      <c r="J951" s="25">
        <v>31612</v>
      </c>
      <c r="K951" s="25">
        <v>1.5</v>
      </c>
      <c r="M951" s="18"/>
      <c r="N951" s="19">
        <v>5270668</v>
      </c>
      <c r="O951" s="19">
        <v>8290402</v>
      </c>
      <c r="P951" s="20">
        <v>-3520103</v>
      </c>
      <c r="Q951" s="19">
        <v>1055333</v>
      </c>
    </row>
    <row r="952" spans="1:17" ht="12" customHeight="1" thickBot="1">
      <c r="A952" s="14" t="s">
        <v>207</v>
      </c>
      <c r="B952" s="15" t="s">
        <v>149</v>
      </c>
      <c r="C952" s="16" t="s">
        <v>231</v>
      </c>
      <c r="D952" s="16" t="s">
        <v>47</v>
      </c>
      <c r="E952" s="77">
        <v>6</v>
      </c>
      <c r="G952" s="19">
        <v>4473400</v>
      </c>
      <c r="H952" s="19">
        <v>80165</v>
      </c>
      <c r="I952" s="19">
        <v>54512</v>
      </c>
      <c r="J952" s="19">
        <v>54512</v>
      </c>
      <c r="K952" s="19">
        <v>3</v>
      </c>
      <c r="M952" s="21"/>
      <c r="N952" s="19">
        <v>5218140</v>
      </c>
      <c r="O952" s="19">
        <v>9670504</v>
      </c>
      <c r="P952" s="19">
        <v>-4867188</v>
      </c>
      <c r="Q952" s="19">
        <v>1055333</v>
      </c>
    </row>
    <row r="953" spans="1:17" ht="12" customHeight="1" thickBot="1">
      <c r="A953" s="14" t="s">
        <v>207</v>
      </c>
      <c r="B953" s="15" t="s">
        <v>149</v>
      </c>
      <c r="C953" s="16" t="s">
        <v>232</v>
      </c>
      <c r="D953" s="16" t="s">
        <v>54</v>
      </c>
      <c r="E953" s="77">
        <v>9</v>
      </c>
      <c r="G953" s="19">
        <v>7003717</v>
      </c>
      <c r="H953" s="19">
        <v>110679</v>
      </c>
      <c r="I953" s="19">
        <v>75262</v>
      </c>
      <c r="J953" s="19">
        <v>75262</v>
      </c>
      <c r="K953" s="19">
        <v>4</v>
      </c>
      <c r="M953" s="21"/>
      <c r="N953" s="19">
        <v>5660894</v>
      </c>
      <c r="O953" s="19">
        <v>8915150</v>
      </c>
      <c r="P953" s="19">
        <v>-4091085</v>
      </c>
      <c r="Q953" s="19">
        <v>1055333</v>
      </c>
    </row>
    <row r="954" spans="1:17" ht="12" customHeight="1" thickBot="1">
      <c r="A954" s="14" t="s">
        <v>207</v>
      </c>
      <c r="B954" s="15" t="s">
        <v>149</v>
      </c>
      <c r="C954" s="16" t="s">
        <v>233</v>
      </c>
      <c r="D954" s="16" t="s">
        <v>49</v>
      </c>
      <c r="E954" s="76">
        <v>12</v>
      </c>
      <c r="F954" s="18"/>
      <c r="G954" s="19">
        <v>9154586</v>
      </c>
      <c r="H954" s="19">
        <v>269713</v>
      </c>
      <c r="I954" s="19">
        <v>163513</v>
      </c>
      <c r="J954" s="19">
        <v>175341</v>
      </c>
      <c r="K954" s="19">
        <v>7.7</v>
      </c>
      <c r="M954" s="18"/>
      <c r="N954" s="19">
        <v>5751051</v>
      </c>
      <c r="O954" s="19">
        <v>9328163</v>
      </c>
      <c r="P954" s="19">
        <v>4383548</v>
      </c>
      <c r="Q954" s="19">
        <v>1055333</v>
      </c>
    </row>
    <row r="955" spans="1:17" ht="12" customHeight="1" thickBot="1">
      <c r="A955" s="14" t="s">
        <v>207</v>
      </c>
      <c r="B955" s="15" t="s">
        <v>149</v>
      </c>
      <c r="C955" s="16" t="s">
        <v>234</v>
      </c>
      <c r="D955" s="23" t="s">
        <v>46</v>
      </c>
      <c r="E955" s="76">
        <v>3</v>
      </c>
      <c r="F955" s="18"/>
      <c r="G955" s="19">
        <v>1386579</v>
      </c>
      <c r="H955" s="19">
        <v>36603</v>
      </c>
      <c r="I955" s="19">
        <v>36603</v>
      </c>
      <c r="J955" s="19">
        <v>36603</v>
      </c>
      <c r="K955" s="19">
        <v>1.7</v>
      </c>
      <c r="M955" s="18"/>
      <c r="N955" s="19">
        <v>5838519</v>
      </c>
      <c r="O955" s="19">
        <v>9369772</v>
      </c>
      <c r="P955" s="19">
        <v>4388554</v>
      </c>
      <c r="Q955" s="19">
        <v>1055333</v>
      </c>
    </row>
    <row r="956" spans="1:17" ht="12" customHeight="1" thickBot="1">
      <c r="A956" s="22" t="s">
        <v>207</v>
      </c>
      <c r="B956" s="13" t="s">
        <v>149</v>
      </c>
      <c r="C956" s="16" t="s">
        <v>236</v>
      </c>
      <c r="D956" s="23" t="s">
        <v>47</v>
      </c>
      <c r="E956" s="78">
        <v>6</v>
      </c>
      <c r="G956" s="19">
        <v>3278960</v>
      </c>
      <c r="H956" s="19">
        <v>75005</v>
      </c>
      <c r="I956" s="19">
        <v>51004</v>
      </c>
      <c r="J956" s="19">
        <v>51004</v>
      </c>
      <c r="K956" s="19">
        <v>2.4</v>
      </c>
      <c r="M956" s="21"/>
      <c r="N956" s="19">
        <v>6089140</v>
      </c>
      <c r="O956" s="19">
        <v>9593973</v>
      </c>
      <c r="P956" s="19">
        <v>-4598355</v>
      </c>
      <c r="Q956" s="19">
        <v>1055333</v>
      </c>
    </row>
    <row r="957" spans="1:17" ht="12" customHeight="1" thickBot="1">
      <c r="A957" s="14" t="s">
        <v>207</v>
      </c>
      <c r="B957" s="31" t="s">
        <v>155</v>
      </c>
      <c r="C957" s="16" t="s">
        <v>226</v>
      </c>
      <c r="D957" s="23" t="s">
        <v>60</v>
      </c>
      <c r="E957" s="76">
        <v>3</v>
      </c>
      <c r="F957" s="18"/>
      <c r="G957" s="20">
        <v>187072</v>
      </c>
      <c r="H957" s="20">
        <v>8647</v>
      </c>
      <c r="I957" s="20">
        <v>1808</v>
      </c>
      <c r="J957" s="20">
        <v>1808</v>
      </c>
      <c r="K957" s="20">
        <v>4</v>
      </c>
      <c r="L957" s="20"/>
      <c r="M957" s="18"/>
      <c r="N957" s="20">
        <v>157904</v>
      </c>
      <c r="O957" s="20">
        <v>688312</v>
      </c>
      <c r="P957" s="20">
        <v>349483</v>
      </c>
      <c r="Q957" s="20">
        <v>21320</v>
      </c>
    </row>
    <row r="958" spans="1:17" ht="12" customHeight="1" thickBot="1">
      <c r="A958" s="14" t="s">
        <v>207</v>
      </c>
      <c r="B958" s="31" t="s">
        <v>155</v>
      </c>
      <c r="C958" s="16" t="s">
        <v>227</v>
      </c>
      <c r="D958" s="23" t="s">
        <v>61</v>
      </c>
      <c r="E958" s="76">
        <v>6</v>
      </c>
      <c r="F958" s="18"/>
      <c r="G958" s="20">
        <v>384049</v>
      </c>
      <c r="H958" s="20">
        <v>20486</v>
      </c>
      <c r="I958" s="20">
        <v>9973</v>
      </c>
      <c r="J958" s="20">
        <v>9973</v>
      </c>
      <c r="K958" s="20">
        <v>23</v>
      </c>
      <c r="L958" s="20"/>
      <c r="M958" s="18"/>
      <c r="N958" s="20">
        <v>153783</v>
      </c>
      <c r="O958" s="20">
        <v>687990</v>
      </c>
      <c r="P958" s="20">
        <v>366579</v>
      </c>
      <c r="Q958" s="20">
        <v>21320</v>
      </c>
    </row>
    <row r="959" spans="1:17" ht="12" customHeight="1" thickBot="1">
      <c r="A959" s="14" t="s">
        <v>207</v>
      </c>
      <c r="B959" s="31" t="s">
        <v>155</v>
      </c>
      <c r="C959" s="16" t="s">
        <v>228</v>
      </c>
      <c r="D959" s="23" t="s">
        <v>58</v>
      </c>
      <c r="E959" s="76">
        <v>9</v>
      </c>
      <c r="F959" s="18"/>
      <c r="G959" s="20">
        <v>584656</v>
      </c>
      <c r="H959" s="20">
        <v>29206</v>
      </c>
      <c r="I959" s="20">
        <v>12331</v>
      </c>
      <c r="J959" s="20">
        <v>12331</v>
      </c>
      <c r="K959" s="20">
        <v>29</v>
      </c>
      <c r="L959" s="20"/>
      <c r="M959" s="18"/>
      <c r="N959" s="20">
        <v>154381</v>
      </c>
      <c r="O959" s="20">
        <v>712944</v>
      </c>
      <c r="P959" s="20">
        <v>389175</v>
      </c>
      <c r="Q959" s="20">
        <v>21320</v>
      </c>
    </row>
    <row r="960" spans="1:17" ht="12" customHeight="1" thickBot="1">
      <c r="A960" s="14" t="s">
        <v>207</v>
      </c>
      <c r="B960" s="31" t="s">
        <v>155</v>
      </c>
      <c r="C960" s="16" t="s">
        <v>229</v>
      </c>
      <c r="D960" s="23" t="s">
        <v>59</v>
      </c>
      <c r="E960" s="76">
        <v>12</v>
      </c>
      <c r="F960" s="18"/>
      <c r="G960" s="20">
        <v>805370</v>
      </c>
      <c r="H960" s="20">
        <v>40149</v>
      </c>
      <c r="I960" s="20">
        <v>24624</v>
      </c>
      <c r="J960" s="20">
        <v>24624</v>
      </c>
      <c r="K960" s="20">
        <v>58</v>
      </c>
      <c r="L960" s="20">
        <v>60</v>
      </c>
      <c r="M960" s="18"/>
      <c r="N960" s="20">
        <v>148432</v>
      </c>
      <c r="O960" s="20">
        <v>715714</v>
      </c>
      <c r="P960" s="20">
        <v>379652</v>
      </c>
      <c r="Q960" s="20">
        <v>21320</v>
      </c>
    </row>
    <row r="961" spans="1:17" ht="12" customHeight="1" thickBot="1">
      <c r="A961" s="14" t="s">
        <v>207</v>
      </c>
      <c r="B961" s="31" t="s">
        <v>155</v>
      </c>
      <c r="C961" s="16" t="s">
        <v>230</v>
      </c>
      <c r="D961" s="23" t="s">
        <v>60</v>
      </c>
      <c r="E961" s="76">
        <v>3</v>
      </c>
      <c r="F961" s="18"/>
      <c r="G961" s="20">
        <v>169108</v>
      </c>
      <c r="H961" s="20">
        <v>12387</v>
      </c>
      <c r="I961" s="20">
        <v>9611</v>
      </c>
      <c r="J961" s="20">
        <v>9611</v>
      </c>
      <c r="K961" s="20">
        <v>23</v>
      </c>
      <c r="L961" s="20"/>
      <c r="M961" s="18"/>
      <c r="N961" s="20">
        <v>159621</v>
      </c>
      <c r="O961" s="20">
        <v>720710</v>
      </c>
      <c r="P961" s="20">
        <v>375037</v>
      </c>
      <c r="Q961" s="20">
        <v>21320</v>
      </c>
    </row>
    <row r="962" spans="1:17" ht="12" customHeight="1" thickBot="1">
      <c r="A962" s="14" t="s">
        <v>207</v>
      </c>
      <c r="B962" s="31" t="s">
        <v>155</v>
      </c>
      <c r="C962" s="16" t="s">
        <v>231</v>
      </c>
      <c r="D962" s="32" t="s">
        <v>61</v>
      </c>
      <c r="E962" s="77">
        <v>6</v>
      </c>
      <c r="G962" s="25">
        <v>434304</v>
      </c>
      <c r="H962" s="20">
        <v>37190</v>
      </c>
      <c r="I962" s="20">
        <v>28949</v>
      </c>
      <c r="J962" s="20">
        <v>28949</v>
      </c>
      <c r="K962" s="20">
        <v>68</v>
      </c>
      <c r="L962" s="20"/>
      <c r="M962" s="21"/>
      <c r="N962" s="20">
        <v>155134</v>
      </c>
      <c r="O962" s="20">
        <v>748929</v>
      </c>
      <c r="P962" s="20">
        <v>409502</v>
      </c>
      <c r="Q962" s="20">
        <v>21320</v>
      </c>
    </row>
    <row r="963" spans="1:17" ht="12" customHeight="1" thickBot="1">
      <c r="A963" s="14" t="s">
        <v>207</v>
      </c>
      <c r="B963" s="31" t="s">
        <v>155</v>
      </c>
      <c r="C963" s="16" t="s">
        <v>232</v>
      </c>
      <c r="D963" s="32" t="s">
        <v>58</v>
      </c>
      <c r="E963" s="77">
        <v>9</v>
      </c>
      <c r="G963" s="20">
        <v>693043</v>
      </c>
      <c r="H963" s="20">
        <v>-16549</v>
      </c>
      <c r="I963" s="20">
        <v>-32876</v>
      </c>
      <c r="J963" s="20">
        <v>-32876</v>
      </c>
      <c r="K963" s="20">
        <v>-77</v>
      </c>
      <c r="L963" s="20"/>
      <c r="M963" s="21"/>
      <c r="N963" s="20">
        <v>152571</v>
      </c>
      <c r="O963" s="20">
        <v>764784</v>
      </c>
      <c r="P963" s="20">
        <v>487182</v>
      </c>
      <c r="Q963" s="20">
        <v>21320</v>
      </c>
    </row>
    <row r="964" spans="1:17" ht="12" customHeight="1" thickBot="1">
      <c r="A964" s="14" t="s">
        <v>207</v>
      </c>
      <c r="B964" s="31" t="s">
        <v>155</v>
      </c>
      <c r="C964" s="16" t="s">
        <v>233</v>
      </c>
      <c r="D964" s="16" t="s">
        <v>59</v>
      </c>
      <c r="E964" s="76">
        <v>12</v>
      </c>
      <c r="F964" s="18"/>
      <c r="G964" s="19">
        <v>999150</v>
      </c>
      <c r="H964" s="19">
        <v>37597</v>
      </c>
      <c r="I964" s="19">
        <v>27106</v>
      </c>
      <c r="J964" s="19">
        <v>27106</v>
      </c>
      <c r="K964" s="19">
        <v>64</v>
      </c>
      <c r="L964" s="19">
        <v>60</v>
      </c>
      <c r="M964" s="18"/>
      <c r="N964" s="19">
        <v>156018</v>
      </c>
      <c r="O964" s="19">
        <v>722490</v>
      </c>
      <c r="P964" s="19">
        <v>384906</v>
      </c>
      <c r="Q964" s="19">
        <v>21320</v>
      </c>
    </row>
    <row r="965" spans="1:17" ht="12" customHeight="1" thickBot="1">
      <c r="A965" s="14" t="s">
        <v>207</v>
      </c>
      <c r="B965" s="31" t="s">
        <v>155</v>
      </c>
      <c r="C965" s="16" t="s">
        <v>234</v>
      </c>
      <c r="D965" s="16" t="s">
        <v>60</v>
      </c>
      <c r="E965" s="76">
        <v>3</v>
      </c>
      <c r="F965" s="18"/>
      <c r="G965" s="19">
        <v>333065</v>
      </c>
      <c r="H965" s="19">
        <v>26356</v>
      </c>
      <c r="I965" s="19">
        <v>20461</v>
      </c>
      <c r="J965" s="19">
        <v>20461</v>
      </c>
      <c r="K965" s="19">
        <v>48</v>
      </c>
      <c r="M965" s="18"/>
      <c r="N965" s="19">
        <v>152005</v>
      </c>
      <c r="O965" s="19">
        <v>740006</v>
      </c>
      <c r="P965" s="19">
        <v>381962</v>
      </c>
      <c r="Q965" s="19">
        <v>21320</v>
      </c>
    </row>
    <row r="966" spans="1:17" ht="12" customHeight="1" thickBot="1">
      <c r="A966" s="22" t="s">
        <v>207</v>
      </c>
      <c r="B966" s="13" t="s">
        <v>155</v>
      </c>
      <c r="C966" s="16" t="s">
        <v>236</v>
      </c>
      <c r="D966" s="23" t="s">
        <v>61</v>
      </c>
      <c r="E966" s="78">
        <v>6</v>
      </c>
      <c r="G966" s="19">
        <v>768603</v>
      </c>
      <c r="H966" s="19">
        <v>73699</v>
      </c>
      <c r="I966" s="19">
        <v>58362</v>
      </c>
      <c r="J966" s="19">
        <v>58362</v>
      </c>
      <c r="K966" s="19">
        <v>137</v>
      </c>
      <c r="M966" s="21"/>
      <c r="N966" s="19">
        <v>127449</v>
      </c>
      <c r="O966" s="19">
        <v>766665</v>
      </c>
      <c r="P966" s="19">
        <v>396303</v>
      </c>
      <c r="Q966" s="19">
        <v>21230</v>
      </c>
    </row>
    <row r="967" spans="1:17" ht="12" customHeight="1" thickBot="1">
      <c r="A967" s="14" t="s">
        <v>207</v>
      </c>
      <c r="B967" s="15" t="s">
        <v>76</v>
      </c>
      <c r="C967" s="16" t="s">
        <v>230</v>
      </c>
      <c r="D967" s="16" t="s">
        <v>46</v>
      </c>
      <c r="E967" s="76">
        <v>3</v>
      </c>
      <c r="F967" s="18"/>
      <c r="G967" s="19">
        <v>52420896</v>
      </c>
      <c r="H967" s="19">
        <v>-2215663</v>
      </c>
      <c r="I967" s="19">
        <v>-1872999</v>
      </c>
      <c r="J967" s="19">
        <v>-7386956</v>
      </c>
      <c r="K967" s="19">
        <v>19</v>
      </c>
      <c r="M967" s="18"/>
      <c r="N967" s="19">
        <v>368237928</v>
      </c>
      <c r="O967" s="19">
        <v>476892260</v>
      </c>
      <c r="P967" s="19">
        <v>297970844</v>
      </c>
      <c r="Q967" s="19">
        <v>2277451</v>
      </c>
    </row>
    <row r="968" spans="1:17" ht="12" customHeight="1" thickBot="1">
      <c r="A968" s="14" t="s">
        <v>207</v>
      </c>
      <c r="B968" s="15" t="s">
        <v>76</v>
      </c>
      <c r="C968" s="16" t="s">
        <v>231</v>
      </c>
      <c r="D968" s="16" t="s">
        <v>47</v>
      </c>
      <c r="E968" s="76">
        <v>6</v>
      </c>
      <c r="F968" s="18"/>
      <c r="G968" s="19">
        <v>107364799</v>
      </c>
      <c r="H968" s="19">
        <v>-30184199</v>
      </c>
      <c r="I968" s="19">
        <v>-30246243</v>
      </c>
      <c r="J968" s="19">
        <v>-30648861</v>
      </c>
      <c r="K968" s="19">
        <v>-554</v>
      </c>
      <c r="M968" s="18"/>
      <c r="N968" s="19">
        <v>390681601</v>
      </c>
      <c r="O968" s="19">
        <v>492537154</v>
      </c>
      <c r="P968" s="19">
        <v>352588579</v>
      </c>
      <c r="Q968" s="19">
        <v>2732443</v>
      </c>
    </row>
    <row r="969" spans="1:17" ht="12" customHeight="1" thickBot="1">
      <c r="A969" s="14" t="s">
        <v>207</v>
      </c>
      <c r="B969" s="15" t="s">
        <v>76</v>
      </c>
      <c r="C969" s="16" t="s">
        <v>232</v>
      </c>
      <c r="D969" s="41" t="s">
        <v>54</v>
      </c>
      <c r="E969" s="76">
        <v>9</v>
      </c>
      <c r="F969" s="18"/>
      <c r="G969" s="19">
        <v>161043882</v>
      </c>
      <c r="H969" s="19">
        <v>-40367625</v>
      </c>
      <c r="I969" s="19">
        <v>-37402178</v>
      </c>
      <c r="J969" s="19">
        <v>-24744326</v>
      </c>
      <c r="K969" s="19">
        <v>-689</v>
      </c>
      <c r="M969" s="18"/>
      <c r="N969" s="19">
        <v>399833403</v>
      </c>
      <c r="O969" s="19">
        <v>506045108</v>
      </c>
      <c r="P969" s="19">
        <v>303054217</v>
      </c>
      <c r="Q969" s="19">
        <v>2740367</v>
      </c>
    </row>
    <row r="970" spans="1:17" ht="12" customHeight="1" thickBot="1">
      <c r="A970" s="14" t="s">
        <v>207</v>
      </c>
      <c r="B970" s="15" t="s">
        <v>76</v>
      </c>
      <c r="C970" s="16" t="s">
        <v>233</v>
      </c>
      <c r="D970" s="41" t="s">
        <v>49</v>
      </c>
      <c r="E970" s="76">
        <v>12</v>
      </c>
      <c r="F970" s="18"/>
      <c r="G970" s="19">
        <v>219714112</v>
      </c>
      <c r="H970" s="19">
        <v>-22818718</v>
      </c>
      <c r="I970" s="19">
        <v>16898781</v>
      </c>
      <c r="J970" s="19">
        <v>18553302</v>
      </c>
      <c r="K970" s="19">
        <v>315</v>
      </c>
      <c r="L970" s="19">
        <v>105</v>
      </c>
      <c r="M970" s="18"/>
      <c r="N970" s="19">
        <v>390488541</v>
      </c>
      <c r="O970" s="19">
        <v>502490905</v>
      </c>
      <c r="P970" s="19">
        <v>253538357</v>
      </c>
      <c r="Q970" s="19">
        <v>2740367</v>
      </c>
    </row>
    <row r="971" spans="1:17" ht="12" customHeight="1" thickBot="1">
      <c r="A971" s="14" t="s">
        <v>207</v>
      </c>
      <c r="B971" s="15" t="s">
        <v>76</v>
      </c>
      <c r="C971" s="16" t="s">
        <v>234</v>
      </c>
      <c r="D971" s="42" t="s">
        <v>46</v>
      </c>
      <c r="E971" s="76">
        <v>3</v>
      </c>
      <c r="F971" s="18"/>
      <c r="G971" s="19">
        <v>81310510</v>
      </c>
      <c r="H971" s="19">
        <v>9446052</v>
      </c>
      <c r="I971" s="19">
        <v>5161086</v>
      </c>
      <c r="J971" s="19">
        <v>14467928</v>
      </c>
      <c r="K971" s="19">
        <v>92</v>
      </c>
      <c r="M971" s="18"/>
      <c r="N971" s="19">
        <v>404781388</v>
      </c>
      <c r="O971" s="19">
        <v>523759821</v>
      </c>
      <c r="P971" s="19">
        <v>260376094</v>
      </c>
      <c r="Q971" s="19">
        <v>2740367</v>
      </c>
    </row>
    <row r="972" spans="1:17" ht="12" customHeight="1" thickBot="1">
      <c r="A972" s="22" t="s">
        <v>207</v>
      </c>
      <c r="B972" s="15" t="s">
        <v>76</v>
      </c>
      <c r="C972" s="16" t="s">
        <v>236</v>
      </c>
      <c r="D972" s="42" t="s">
        <v>47</v>
      </c>
      <c r="E972" s="78">
        <v>6</v>
      </c>
      <c r="G972" s="19">
        <v>154839943</v>
      </c>
      <c r="H972" s="19">
        <v>18160406</v>
      </c>
      <c r="I972" s="19">
        <v>19732391</v>
      </c>
      <c r="J972" s="19">
        <v>34802513</v>
      </c>
      <c r="K972" s="19">
        <v>368</v>
      </c>
      <c r="M972" s="21"/>
      <c r="N972" s="19">
        <v>404381527</v>
      </c>
      <c r="O972" s="19">
        <v>607490544</v>
      </c>
      <c r="P972" s="19">
        <v>417573092</v>
      </c>
      <c r="Q972" s="19">
        <v>2740367</v>
      </c>
    </row>
    <row r="973" spans="1:17" ht="12" customHeight="1" thickBot="1">
      <c r="A973" s="14" t="s">
        <v>207</v>
      </c>
      <c r="B973" s="15" t="s">
        <v>177</v>
      </c>
      <c r="C973" s="16" t="s">
        <v>233</v>
      </c>
      <c r="D973" s="41" t="s">
        <v>49</v>
      </c>
      <c r="E973" s="76">
        <v>12</v>
      </c>
      <c r="F973" s="18"/>
      <c r="G973" s="19">
        <v>1091000</v>
      </c>
      <c r="H973" s="19">
        <v>-215832</v>
      </c>
      <c r="I973" s="19">
        <v>-219196</v>
      </c>
      <c r="J973" s="19">
        <v>-219196</v>
      </c>
      <c r="K973" s="19">
        <v>-0.75</v>
      </c>
      <c r="M973" s="18"/>
      <c r="N973" s="19">
        <v>1605859</v>
      </c>
      <c r="O973" s="19">
        <v>2205516</v>
      </c>
      <c r="P973" s="19">
        <v>1739423</v>
      </c>
      <c r="Q973" s="19">
        <v>145745</v>
      </c>
    </row>
    <row r="974" spans="1:17" ht="12" customHeight="1" thickBot="1">
      <c r="A974" s="14" t="s">
        <v>207</v>
      </c>
      <c r="B974" s="15" t="s">
        <v>177</v>
      </c>
      <c r="C974" s="16" t="s">
        <v>234</v>
      </c>
      <c r="D974" s="42" t="s">
        <v>46</v>
      </c>
      <c r="E974" s="76">
        <v>3</v>
      </c>
      <c r="F974" s="18"/>
      <c r="G974" s="19">
        <v>261944</v>
      </c>
      <c r="H974" s="19">
        <v>-64980</v>
      </c>
      <c r="I974" s="19">
        <v>-64980</v>
      </c>
      <c r="J974" s="19">
        <v>-64980</v>
      </c>
      <c r="K974" s="19">
        <v>-22.29</v>
      </c>
      <c r="M974" s="18"/>
      <c r="N974" s="19">
        <v>1597084</v>
      </c>
      <c r="O974" s="19">
        <v>2145196</v>
      </c>
      <c r="P974" s="19">
        <v>1744083</v>
      </c>
      <c r="Q974" s="19">
        <v>145745</v>
      </c>
    </row>
    <row r="975" spans="1:17" ht="12" customHeight="1" thickBot="1">
      <c r="A975" s="22" t="s">
        <v>207</v>
      </c>
      <c r="B975" s="13" t="s">
        <v>177</v>
      </c>
      <c r="C975" s="16" t="s">
        <v>236</v>
      </c>
      <c r="D975" s="42" t="s">
        <v>47</v>
      </c>
      <c r="E975" s="78">
        <v>6</v>
      </c>
      <c r="G975" s="19">
        <v>519514</v>
      </c>
      <c r="H975" s="19">
        <v>-98259</v>
      </c>
      <c r="I975" s="19">
        <v>-98259</v>
      </c>
      <c r="J975" s="19">
        <v>-98259</v>
      </c>
      <c r="K975" s="19">
        <v>-19.739999999999998</v>
      </c>
      <c r="M975" s="21"/>
      <c r="N975" s="19">
        <v>1588596</v>
      </c>
      <c r="O975" s="19">
        <v>2191057</v>
      </c>
      <c r="P975" s="19">
        <v>1676213</v>
      </c>
      <c r="Q975" s="19">
        <v>248864</v>
      </c>
    </row>
    <row r="976" spans="1:17" ht="12" customHeight="1" thickBot="1">
      <c r="A976" s="14" t="s">
        <v>207</v>
      </c>
      <c r="B976" s="15" t="s">
        <v>20</v>
      </c>
      <c r="C976" s="16" t="s">
        <v>228</v>
      </c>
      <c r="D976" s="52" t="s">
        <v>54</v>
      </c>
      <c r="E976" s="76">
        <v>9</v>
      </c>
      <c r="F976" s="18"/>
      <c r="G976" s="20">
        <v>836963</v>
      </c>
      <c r="H976" s="20">
        <v>-71959</v>
      </c>
      <c r="I976" s="20">
        <v>-75745</v>
      </c>
      <c r="J976" s="20">
        <v>-75745</v>
      </c>
      <c r="K976" s="20">
        <v>-25.99</v>
      </c>
      <c r="L976" s="20"/>
      <c r="M976" s="18"/>
      <c r="N976" s="20">
        <v>1653615</v>
      </c>
      <c r="O976" s="20">
        <v>2328334</v>
      </c>
      <c r="P976" s="20">
        <v>1643045</v>
      </c>
      <c r="Q976" s="20">
        <v>145745</v>
      </c>
    </row>
    <row r="977" spans="1:17" ht="12" customHeight="1" thickBot="1">
      <c r="A977" s="14" t="s">
        <v>207</v>
      </c>
      <c r="B977" s="15" t="s">
        <v>20</v>
      </c>
      <c r="C977" s="16" t="s">
        <v>229</v>
      </c>
      <c r="D977" s="52" t="s">
        <v>49</v>
      </c>
      <c r="E977" s="76">
        <v>12</v>
      </c>
      <c r="F977" s="18"/>
      <c r="G977" s="20">
        <v>1187236</v>
      </c>
      <c r="H977" s="20">
        <v>60459</v>
      </c>
      <c r="I977" s="20">
        <v>52860</v>
      </c>
      <c r="J977" s="20">
        <v>52860</v>
      </c>
      <c r="K977" s="20">
        <v>0.18</v>
      </c>
      <c r="L977" s="20"/>
      <c r="M977" s="18"/>
      <c r="N977" s="20">
        <v>1653615</v>
      </c>
      <c r="O977" s="20">
        <v>2328334</v>
      </c>
      <c r="P977" s="20">
        <v>1643045</v>
      </c>
      <c r="Q977" s="20">
        <v>145745</v>
      </c>
    </row>
    <row r="978" spans="1:17" ht="12" customHeight="1" thickBot="1">
      <c r="A978" s="14" t="s">
        <v>207</v>
      </c>
      <c r="B978" s="15" t="s">
        <v>20</v>
      </c>
      <c r="C978" s="16" t="s">
        <v>232</v>
      </c>
      <c r="D978" s="52" t="s">
        <v>48</v>
      </c>
      <c r="E978" s="76">
        <v>9</v>
      </c>
      <c r="F978" s="18"/>
      <c r="G978" s="20">
        <v>837192</v>
      </c>
      <c r="H978" s="20">
        <v>-67708</v>
      </c>
      <c r="I978" s="20">
        <v>-71725</v>
      </c>
      <c r="J978" s="20">
        <v>-71725</v>
      </c>
      <c r="K978" s="20">
        <v>-24.61</v>
      </c>
      <c r="L978" s="20"/>
      <c r="M978" s="18"/>
      <c r="N978" s="20">
        <v>1621021</v>
      </c>
      <c r="O978" s="20">
        <v>2247969</v>
      </c>
      <c r="P978" s="20">
        <v>1634405</v>
      </c>
      <c r="Q978" s="20">
        <v>145745</v>
      </c>
    </row>
    <row r="979" spans="1:17" ht="12" customHeight="1" thickBot="1">
      <c r="A979" s="14" t="s">
        <v>207</v>
      </c>
      <c r="B979" s="15" t="s">
        <v>35</v>
      </c>
      <c r="C979" s="16" t="s">
        <v>226</v>
      </c>
      <c r="D979" s="52" t="s">
        <v>46</v>
      </c>
      <c r="E979" s="76">
        <v>3</v>
      </c>
      <c r="F979" s="18"/>
      <c r="G979" s="19">
        <v>697804</v>
      </c>
      <c r="H979" s="19">
        <v>36254</v>
      </c>
      <c r="I979" s="19">
        <v>36254</v>
      </c>
      <c r="J979" s="19">
        <v>36254</v>
      </c>
      <c r="K979" s="19">
        <v>5</v>
      </c>
      <c r="M979" s="18"/>
      <c r="N979" s="19">
        <v>241317</v>
      </c>
      <c r="O979" s="19">
        <v>2591082</v>
      </c>
      <c r="P979" s="19">
        <v>880905</v>
      </c>
      <c r="Q979" s="19">
        <v>396457</v>
      </c>
    </row>
    <row r="980" spans="1:17" ht="12" customHeight="1" thickBot="1">
      <c r="A980" s="14" t="s">
        <v>207</v>
      </c>
      <c r="B980" s="15" t="s">
        <v>35</v>
      </c>
      <c r="C980" s="16" t="s">
        <v>227</v>
      </c>
      <c r="D980" s="52" t="s">
        <v>47</v>
      </c>
      <c r="E980" s="76">
        <v>6</v>
      </c>
      <c r="F980" s="18"/>
      <c r="G980" s="19">
        <v>1444543</v>
      </c>
      <c r="H980" s="19">
        <v>67977</v>
      </c>
      <c r="I980" s="19">
        <v>67977</v>
      </c>
      <c r="J980" s="19">
        <v>67977</v>
      </c>
      <c r="K980" s="19">
        <v>9</v>
      </c>
      <c r="M980" s="18"/>
      <c r="N980" s="19">
        <v>278990</v>
      </c>
      <c r="O980" s="19">
        <v>2870436</v>
      </c>
      <c r="P980" s="19">
        <v>1141018</v>
      </c>
      <c r="Q980" s="19">
        <v>396457</v>
      </c>
    </row>
    <row r="981" spans="1:17" ht="12" customHeight="1" thickBot="1">
      <c r="A981" s="14" t="s">
        <v>207</v>
      </c>
      <c r="B981" s="15" t="s">
        <v>35</v>
      </c>
      <c r="C981" s="16" t="s">
        <v>228</v>
      </c>
      <c r="D981" s="52" t="s">
        <v>54</v>
      </c>
      <c r="E981" s="76">
        <v>9</v>
      </c>
      <c r="F981" s="18"/>
      <c r="G981" s="19">
        <v>1946102</v>
      </c>
      <c r="H981" s="19">
        <v>58458</v>
      </c>
      <c r="I981" s="19">
        <v>58458</v>
      </c>
      <c r="J981" s="19">
        <v>58458</v>
      </c>
      <c r="K981" s="19">
        <v>7</v>
      </c>
      <c r="M981" s="18"/>
      <c r="N981" s="19">
        <v>293832</v>
      </c>
      <c r="O981" s="19">
        <v>2460551</v>
      </c>
      <c r="P981" s="19">
        <v>740652</v>
      </c>
      <c r="Q981" s="19">
        <v>396457</v>
      </c>
    </row>
    <row r="982" spans="1:17" ht="12" customHeight="1" thickBot="1">
      <c r="A982" s="14" t="s">
        <v>207</v>
      </c>
      <c r="B982" s="15" t="s">
        <v>35</v>
      </c>
      <c r="C982" s="16" t="s">
        <v>229</v>
      </c>
      <c r="D982" s="52" t="s">
        <v>49</v>
      </c>
      <c r="E982" s="76">
        <v>12</v>
      </c>
      <c r="F982" s="18"/>
      <c r="G982" s="19">
        <v>3090076</v>
      </c>
      <c r="H982" s="19">
        <v>133354</v>
      </c>
      <c r="I982" s="19">
        <v>125574</v>
      </c>
      <c r="J982" s="19">
        <v>125574</v>
      </c>
      <c r="K982" s="19">
        <v>16</v>
      </c>
      <c r="L982" s="19">
        <v>0.05</v>
      </c>
      <c r="M982" s="18"/>
      <c r="N982" s="19">
        <v>281587</v>
      </c>
      <c r="O982" s="19">
        <v>2315817</v>
      </c>
      <c r="P982" s="19">
        <v>528803</v>
      </c>
      <c r="Q982" s="19">
        <v>396547</v>
      </c>
    </row>
    <row r="983" spans="1:17" ht="12" customHeight="1" thickBot="1">
      <c r="A983" s="14" t="s">
        <v>207</v>
      </c>
      <c r="B983" s="15" t="s">
        <v>35</v>
      </c>
      <c r="C983" s="16" t="s">
        <v>230</v>
      </c>
      <c r="D983" s="52" t="s">
        <v>46</v>
      </c>
      <c r="E983" s="76">
        <v>3</v>
      </c>
      <c r="F983" s="18"/>
      <c r="G983" s="25">
        <v>716431</v>
      </c>
      <c r="H983" s="25">
        <v>26255</v>
      </c>
      <c r="I983" s="25">
        <v>17853</v>
      </c>
      <c r="J983" s="25">
        <v>17853</v>
      </c>
      <c r="K983" s="25">
        <v>2</v>
      </c>
      <c r="M983" s="18"/>
      <c r="N983" s="19">
        <v>291769.152</v>
      </c>
      <c r="O983" s="19">
        <v>2354476.86</v>
      </c>
      <c r="P983" s="19">
        <v>549609.821</v>
      </c>
      <c r="Q983" s="19">
        <v>396457.13</v>
      </c>
    </row>
    <row r="984" spans="1:17" ht="12" customHeight="1" thickBot="1">
      <c r="A984" s="14" t="s">
        <v>207</v>
      </c>
      <c r="B984" s="15" t="s">
        <v>35</v>
      </c>
      <c r="C984" s="16" t="s">
        <v>231</v>
      </c>
      <c r="D984" s="52" t="s">
        <v>47</v>
      </c>
      <c r="E984" s="77">
        <v>6</v>
      </c>
      <c r="G984" s="19">
        <v>1297889</v>
      </c>
      <c r="H984" s="19">
        <v>51131</v>
      </c>
      <c r="I984" s="19">
        <v>34769</v>
      </c>
      <c r="J984" s="19">
        <v>34769</v>
      </c>
      <c r="K984" s="19">
        <v>4</v>
      </c>
      <c r="M984" s="21"/>
      <c r="N984" s="19">
        <v>300706</v>
      </c>
      <c r="O984" s="19">
        <v>2228539</v>
      </c>
      <c r="P984" s="19">
        <v>446402</v>
      </c>
      <c r="Q984" s="19">
        <v>396457</v>
      </c>
    </row>
    <row r="985" spans="1:17" ht="12" customHeight="1" thickBot="1">
      <c r="A985" s="14" t="s">
        <v>207</v>
      </c>
      <c r="B985" s="15" t="s">
        <v>35</v>
      </c>
      <c r="C985" s="16" t="s">
        <v>232</v>
      </c>
      <c r="D985" s="52" t="s">
        <v>48</v>
      </c>
      <c r="E985" s="77">
        <v>9</v>
      </c>
      <c r="G985" s="19">
        <v>2067045</v>
      </c>
      <c r="H985" s="19">
        <v>55144</v>
      </c>
      <c r="I985" s="19">
        <v>37498</v>
      </c>
      <c r="J985" s="19">
        <v>37498</v>
      </c>
      <c r="K985" s="19">
        <v>5</v>
      </c>
      <c r="M985" s="21"/>
      <c r="N985" s="19">
        <v>308993</v>
      </c>
      <c r="O985" s="19">
        <v>2635686</v>
      </c>
      <c r="P985" s="19">
        <v>396457</v>
      </c>
      <c r="Q985" s="19">
        <v>396457</v>
      </c>
    </row>
    <row r="986" spans="1:17" ht="12" customHeight="1" thickBot="1">
      <c r="A986" s="14" t="s">
        <v>207</v>
      </c>
      <c r="B986" s="15" t="s">
        <v>35</v>
      </c>
      <c r="C986" s="16" t="s">
        <v>233</v>
      </c>
      <c r="D986" s="41" t="s">
        <v>49</v>
      </c>
      <c r="E986" s="76">
        <v>12</v>
      </c>
      <c r="F986" s="18"/>
      <c r="G986" s="19">
        <v>2895447</v>
      </c>
      <c r="H986" s="19">
        <v>40139</v>
      </c>
      <c r="I986" s="19">
        <v>21831</v>
      </c>
      <c r="J986" s="19">
        <v>21831</v>
      </c>
      <c r="K986" s="19">
        <v>0.03</v>
      </c>
      <c r="M986" s="18"/>
      <c r="N986" s="19">
        <v>310716</v>
      </c>
      <c r="O986" s="19">
        <v>2440617</v>
      </c>
      <c r="P986" s="19">
        <v>671419</v>
      </c>
      <c r="Q986" s="19">
        <v>396457</v>
      </c>
    </row>
    <row r="987" spans="1:17" ht="12" customHeight="1" thickBot="1">
      <c r="A987" s="14" t="s">
        <v>207</v>
      </c>
      <c r="B987" s="15" t="s">
        <v>35</v>
      </c>
      <c r="C987" s="16" t="s">
        <v>234</v>
      </c>
      <c r="D987" s="42" t="s">
        <v>46</v>
      </c>
      <c r="E987" s="76">
        <v>3</v>
      </c>
      <c r="F987" s="18"/>
      <c r="G987" s="19">
        <v>888193</v>
      </c>
      <c r="H987" s="19">
        <v>16595</v>
      </c>
      <c r="I987" s="19">
        <v>11284</v>
      </c>
      <c r="J987" s="19">
        <v>11284</v>
      </c>
      <c r="K987" s="19">
        <v>1</v>
      </c>
      <c r="M987" s="18"/>
      <c r="N987" s="20">
        <v>298388.70899999997</v>
      </c>
      <c r="O987" s="19">
        <v>2699754.0329999998</v>
      </c>
      <c r="P987" s="19">
        <v>919269.95700000005</v>
      </c>
      <c r="Q987" s="19">
        <v>396457.13</v>
      </c>
    </row>
    <row r="988" spans="1:17" ht="12" customHeight="1" thickBot="1">
      <c r="A988" s="22" t="s">
        <v>207</v>
      </c>
      <c r="B988" s="15" t="s">
        <v>35</v>
      </c>
      <c r="C988" s="16" t="s">
        <v>236</v>
      </c>
      <c r="D988" s="42" t="s">
        <v>47</v>
      </c>
      <c r="E988" s="78">
        <v>6</v>
      </c>
      <c r="G988" s="19">
        <v>1416428</v>
      </c>
      <c r="H988" s="19">
        <v>22084</v>
      </c>
      <c r="I988" s="19">
        <v>15017</v>
      </c>
      <c r="J988" s="19">
        <v>15017</v>
      </c>
      <c r="K988" s="19">
        <v>2</v>
      </c>
      <c r="M988" s="21"/>
      <c r="N988" s="19">
        <v>292734</v>
      </c>
      <c r="O988" s="19">
        <v>2699276</v>
      </c>
      <c r="P988" s="19">
        <v>915059</v>
      </c>
      <c r="Q988" s="19">
        <v>396457</v>
      </c>
    </row>
    <row r="989" spans="1:17" ht="12" customHeight="1" thickBot="1">
      <c r="A989" s="14" t="s">
        <v>207</v>
      </c>
      <c r="B989" s="15" t="s">
        <v>37</v>
      </c>
      <c r="C989" s="16" t="s">
        <v>226</v>
      </c>
      <c r="D989" s="52" t="s">
        <v>46</v>
      </c>
      <c r="E989" s="76">
        <v>3</v>
      </c>
      <c r="F989" s="18"/>
      <c r="G989" s="19">
        <v>592623.99</v>
      </c>
      <c r="H989" s="19">
        <v>54003.74</v>
      </c>
      <c r="I989" s="19">
        <v>35733.9</v>
      </c>
      <c r="J989" s="19">
        <v>35733.9</v>
      </c>
      <c r="K989" s="19">
        <v>9</v>
      </c>
      <c r="M989" s="18"/>
      <c r="N989" s="19">
        <v>528315.93999999994</v>
      </c>
      <c r="O989" s="19">
        <v>2352326.9</v>
      </c>
      <c r="P989" s="19">
        <v>1391993.53</v>
      </c>
      <c r="Q989" s="19">
        <v>200000</v>
      </c>
    </row>
    <row r="990" spans="1:17" ht="12" customHeight="1" thickBot="1">
      <c r="A990" s="14" t="s">
        <v>207</v>
      </c>
      <c r="B990" s="15" t="s">
        <v>37</v>
      </c>
      <c r="C990" s="16" t="s">
        <v>227</v>
      </c>
      <c r="D990" s="52" t="s">
        <v>47</v>
      </c>
      <c r="E990" s="76">
        <v>6</v>
      </c>
      <c r="F990" s="18"/>
      <c r="G990" s="19">
        <v>1304256</v>
      </c>
      <c r="H990" s="20">
        <v>44004</v>
      </c>
      <c r="I990" s="20">
        <v>13569</v>
      </c>
      <c r="J990" s="20">
        <v>13569</v>
      </c>
      <c r="K990" s="19">
        <v>3</v>
      </c>
      <c r="M990" s="18"/>
      <c r="N990" s="19">
        <v>505167</v>
      </c>
      <c r="O990" s="19">
        <v>2244195</v>
      </c>
      <c r="P990" s="19">
        <v>1306028</v>
      </c>
      <c r="Q990" s="19">
        <v>200000</v>
      </c>
    </row>
    <row r="991" spans="1:17" ht="12" customHeight="1" thickBot="1">
      <c r="A991" s="14" t="s">
        <v>207</v>
      </c>
      <c r="B991" s="15" t="s">
        <v>37</v>
      </c>
      <c r="C991" s="16" t="s">
        <v>228</v>
      </c>
      <c r="D991" s="52" t="s">
        <v>54</v>
      </c>
      <c r="E991" s="76">
        <v>9</v>
      </c>
      <c r="F991" s="18"/>
      <c r="G991" s="19">
        <v>1664494.32</v>
      </c>
      <c r="H991" s="20">
        <v>-78040.47</v>
      </c>
      <c r="I991" s="20">
        <v>-115090.14</v>
      </c>
      <c r="J991" s="20">
        <v>-115090.14</v>
      </c>
      <c r="K991" s="19">
        <v>-29</v>
      </c>
      <c r="M991" s="18"/>
      <c r="N991" s="19">
        <v>471118.65</v>
      </c>
      <c r="O991" s="19">
        <v>1954933.19</v>
      </c>
      <c r="P991" s="19">
        <v>1145421.52</v>
      </c>
      <c r="Q991" s="19">
        <v>200000</v>
      </c>
    </row>
    <row r="992" spans="1:17" ht="12" customHeight="1" thickBot="1">
      <c r="A992" s="14" t="s">
        <v>207</v>
      </c>
      <c r="B992" s="15" t="s">
        <v>37</v>
      </c>
      <c r="C992" s="16" t="s">
        <v>229</v>
      </c>
      <c r="D992" s="52" t="s">
        <v>49</v>
      </c>
      <c r="E992" s="76">
        <v>12</v>
      </c>
      <c r="F992" s="18"/>
      <c r="G992" s="19">
        <v>2168480</v>
      </c>
      <c r="H992" s="20">
        <v>-258369</v>
      </c>
      <c r="I992" s="20">
        <v>-232985</v>
      </c>
      <c r="J992" s="20">
        <v>-232985</v>
      </c>
      <c r="K992" s="19">
        <v>-58</v>
      </c>
      <c r="M992" s="18"/>
      <c r="N992" s="19">
        <v>456202</v>
      </c>
      <c r="O992" s="19">
        <v>1899281</v>
      </c>
      <c r="P992" s="19">
        <v>1207665</v>
      </c>
      <c r="Q992" s="19">
        <v>200000</v>
      </c>
    </row>
    <row r="993" spans="1:17" ht="12" customHeight="1" thickBot="1">
      <c r="A993" s="14" t="s">
        <v>207</v>
      </c>
      <c r="B993" s="15" t="s">
        <v>37</v>
      </c>
      <c r="C993" s="16" t="s">
        <v>230</v>
      </c>
      <c r="D993" s="52" t="s">
        <v>46</v>
      </c>
      <c r="E993" s="76">
        <v>3</v>
      </c>
      <c r="F993" s="18"/>
      <c r="G993" s="25">
        <v>400655</v>
      </c>
      <c r="H993" s="25">
        <v>-41579</v>
      </c>
      <c r="I993" s="25">
        <v>-45360</v>
      </c>
      <c r="J993" s="25">
        <v>-45360</v>
      </c>
      <c r="K993" s="25">
        <v>-11</v>
      </c>
      <c r="M993" s="18"/>
      <c r="N993" s="19">
        <v>444338</v>
      </c>
      <c r="O993" s="19">
        <v>1888646</v>
      </c>
      <c r="P993" s="19">
        <v>1242390</v>
      </c>
      <c r="Q993" s="19">
        <v>200000</v>
      </c>
    </row>
    <row r="994" spans="1:17" ht="12" customHeight="1" thickBot="1">
      <c r="A994" s="14" t="s">
        <v>207</v>
      </c>
      <c r="B994" s="15" t="s">
        <v>37</v>
      </c>
      <c r="C994" s="16" t="s">
        <v>231</v>
      </c>
      <c r="D994" s="52" t="s">
        <v>47</v>
      </c>
      <c r="E994" s="77">
        <v>6</v>
      </c>
      <c r="G994" s="19">
        <v>439692</v>
      </c>
      <c r="H994" s="19">
        <v>-8093</v>
      </c>
      <c r="I994" s="19">
        <v>-11831</v>
      </c>
      <c r="J994" s="19">
        <v>-11831</v>
      </c>
      <c r="K994" s="19">
        <v>-3</v>
      </c>
      <c r="M994" s="21"/>
      <c r="N994" s="19">
        <v>448587</v>
      </c>
      <c r="O994" s="19">
        <v>1897885</v>
      </c>
      <c r="P994" s="19">
        <v>1260228</v>
      </c>
      <c r="Q994" s="19">
        <v>200000</v>
      </c>
    </row>
    <row r="995" spans="1:17" ht="12" customHeight="1" thickBot="1">
      <c r="A995" s="14" t="s">
        <v>207</v>
      </c>
      <c r="B995" s="15" t="s">
        <v>37</v>
      </c>
      <c r="C995" s="16" t="s">
        <v>232</v>
      </c>
      <c r="D995" s="52" t="s">
        <v>48</v>
      </c>
      <c r="E995" s="77">
        <v>9</v>
      </c>
      <c r="G995" s="19">
        <v>1358687</v>
      </c>
      <c r="H995" s="19">
        <v>-31416</v>
      </c>
      <c r="I995" s="19">
        <v>-46486</v>
      </c>
      <c r="J995" s="19">
        <v>-46486</v>
      </c>
      <c r="K995" s="19">
        <v>-12</v>
      </c>
      <c r="M995" s="21"/>
      <c r="N995" s="19">
        <v>430134</v>
      </c>
      <c r="O995" s="19">
        <v>1913016</v>
      </c>
      <c r="P995" s="19">
        <v>1267885</v>
      </c>
      <c r="Q995" s="19">
        <v>200000</v>
      </c>
    </row>
    <row r="996" spans="1:17" ht="12" customHeight="1" thickBot="1">
      <c r="A996" s="14" t="s">
        <v>207</v>
      </c>
      <c r="B996" s="15" t="s">
        <v>37</v>
      </c>
      <c r="C996" s="16" t="s">
        <v>233</v>
      </c>
      <c r="D996" s="41" t="s">
        <v>49</v>
      </c>
      <c r="E996" s="76">
        <v>12</v>
      </c>
      <c r="F996" s="18"/>
      <c r="G996" s="19">
        <v>1971170</v>
      </c>
      <c r="H996" s="19">
        <v>7502</v>
      </c>
      <c r="I996" s="19">
        <v>8597</v>
      </c>
      <c r="J996" s="19">
        <v>8597</v>
      </c>
      <c r="K996" s="19">
        <v>2</v>
      </c>
      <c r="M996" s="18"/>
      <c r="N996" s="19">
        <v>438082</v>
      </c>
      <c r="O996" s="19">
        <v>1754321</v>
      </c>
      <c r="P996" s="19">
        <v>1054107</v>
      </c>
      <c r="Q996" s="19">
        <v>200000</v>
      </c>
    </row>
    <row r="997" spans="1:17" ht="12" customHeight="1" thickBot="1">
      <c r="A997" s="14" t="s">
        <v>207</v>
      </c>
      <c r="B997" s="15" t="s">
        <v>37</v>
      </c>
      <c r="C997" s="16" t="s">
        <v>234</v>
      </c>
      <c r="D997" s="42" t="s">
        <v>46</v>
      </c>
      <c r="E997" s="76">
        <v>3</v>
      </c>
      <c r="F997" s="18"/>
      <c r="G997" s="19">
        <v>549499</v>
      </c>
      <c r="H997" s="19">
        <v>13377</v>
      </c>
      <c r="I997" s="19">
        <v>9097</v>
      </c>
      <c r="J997" s="19">
        <v>9097</v>
      </c>
      <c r="K997" s="19">
        <v>2</v>
      </c>
      <c r="M997" s="18"/>
      <c r="N997" s="19">
        <v>442797</v>
      </c>
      <c r="O997" s="19">
        <v>1765238</v>
      </c>
      <c r="P997" s="19">
        <v>1055927</v>
      </c>
      <c r="Q997" s="19">
        <v>200000</v>
      </c>
    </row>
    <row r="998" spans="1:17" ht="12" customHeight="1" thickBot="1">
      <c r="A998" s="22" t="s">
        <v>207</v>
      </c>
      <c r="B998" s="15" t="s">
        <v>37</v>
      </c>
      <c r="C998" s="16" t="s">
        <v>236</v>
      </c>
      <c r="D998" s="42" t="s">
        <v>47</v>
      </c>
      <c r="E998" s="78">
        <v>6</v>
      </c>
      <c r="G998" s="19">
        <v>1066383</v>
      </c>
      <c r="H998" s="19">
        <v>18505</v>
      </c>
      <c r="I998" s="19">
        <v>12584</v>
      </c>
      <c r="J998" s="19">
        <v>12583</v>
      </c>
      <c r="K998" s="19">
        <v>2</v>
      </c>
      <c r="M998" s="21"/>
      <c r="N998" s="19">
        <v>418428</v>
      </c>
      <c r="O998" s="19">
        <v>2007488</v>
      </c>
      <c r="P998" s="19">
        <v>660060</v>
      </c>
      <c r="Q998" s="19">
        <v>200000</v>
      </c>
    </row>
    <row r="999" spans="1:17" ht="12" customHeight="1" thickBot="1">
      <c r="A999" s="14" t="s">
        <v>207</v>
      </c>
      <c r="B999" s="15" t="s">
        <v>38</v>
      </c>
      <c r="C999" s="16" t="s">
        <v>226</v>
      </c>
      <c r="D999" s="52" t="s">
        <v>46</v>
      </c>
      <c r="E999" s="76">
        <v>3</v>
      </c>
      <c r="F999" s="18"/>
      <c r="G999" s="19">
        <v>54378</v>
      </c>
      <c r="H999" s="19">
        <v>-9485</v>
      </c>
      <c r="I999" s="19">
        <v>-6450</v>
      </c>
      <c r="K999" s="19">
        <v>-5</v>
      </c>
      <c r="M999" s="18"/>
      <c r="N999" s="19">
        <v>199284</v>
      </c>
      <c r="O999" s="19">
        <v>284847</v>
      </c>
      <c r="P999" s="19">
        <v>292440</v>
      </c>
      <c r="Q999" s="19">
        <v>61500</v>
      </c>
    </row>
    <row r="1000" spans="1:17" ht="12" customHeight="1" thickBot="1">
      <c r="A1000" s="14" t="s">
        <v>207</v>
      </c>
      <c r="B1000" s="15" t="s">
        <v>38</v>
      </c>
      <c r="C1000" s="16" t="s">
        <v>227</v>
      </c>
      <c r="D1000" s="52" t="s">
        <v>47</v>
      </c>
      <c r="E1000" s="76">
        <v>3</v>
      </c>
      <c r="F1000" s="18"/>
      <c r="G1000" s="19">
        <v>63764</v>
      </c>
      <c r="H1000" s="19">
        <v>-12918</v>
      </c>
      <c r="I1000" s="19">
        <v>-13713</v>
      </c>
      <c r="K1000" s="19">
        <v>-11</v>
      </c>
      <c r="M1000" s="18"/>
      <c r="N1000" s="19">
        <v>195614</v>
      </c>
      <c r="O1000" s="19">
        <v>278096</v>
      </c>
      <c r="P1000" s="19">
        <v>299403</v>
      </c>
      <c r="Q1000" s="19">
        <v>61500</v>
      </c>
    </row>
    <row r="1001" spans="1:17" ht="12" customHeight="1" thickBot="1">
      <c r="A1001" s="14" t="s">
        <v>207</v>
      </c>
      <c r="B1001" s="15" t="s">
        <v>38</v>
      </c>
      <c r="C1001" s="16" t="s">
        <v>228</v>
      </c>
      <c r="D1001" s="52" t="s">
        <v>54</v>
      </c>
      <c r="E1001" s="76">
        <v>3</v>
      </c>
      <c r="F1001" s="18"/>
      <c r="G1001" s="19">
        <v>52493</v>
      </c>
      <c r="H1001" s="19">
        <v>-14272</v>
      </c>
      <c r="I1001" s="19">
        <v>-12844</v>
      </c>
      <c r="K1001" s="19">
        <v>-10</v>
      </c>
      <c r="M1001" s="18"/>
      <c r="N1001" s="19">
        <v>190963</v>
      </c>
      <c r="O1001" s="19">
        <v>267883</v>
      </c>
      <c r="P1001" s="19">
        <v>302035</v>
      </c>
      <c r="Q1001" s="19">
        <v>61500</v>
      </c>
    </row>
    <row r="1002" spans="1:17" ht="12" customHeight="1" thickBot="1">
      <c r="A1002" s="14" t="s">
        <v>207</v>
      </c>
      <c r="B1002" s="15" t="s">
        <v>38</v>
      </c>
      <c r="C1002" s="16" t="s">
        <v>229</v>
      </c>
      <c r="D1002" s="52" t="s">
        <v>49</v>
      </c>
      <c r="E1002" s="76">
        <v>12</v>
      </c>
      <c r="F1002" s="18"/>
      <c r="G1002" s="19">
        <v>236439</v>
      </c>
      <c r="H1002" s="19">
        <v>-50840</v>
      </c>
      <c r="I1002" s="19">
        <v>-29497</v>
      </c>
      <c r="J1002" s="19">
        <v>27016</v>
      </c>
      <c r="K1002" s="19">
        <v>-24</v>
      </c>
      <c r="M1002" s="18"/>
      <c r="N1002" s="19">
        <v>269552</v>
      </c>
      <c r="O1002" s="19">
        <v>341289</v>
      </c>
      <c r="P1002" s="19">
        <v>315416</v>
      </c>
      <c r="Q1002" s="19">
        <v>61500</v>
      </c>
    </row>
    <row r="1003" spans="1:17" ht="12" customHeight="1" thickBot="1">
      <c r="A1003" s="14" t="s">
        <v>207</v>
      </c>
      <c r="B1003" s="15" t="s">
        <v>38</v>
      </c>
      <c r="C1003" s="16" t="s">
        <v>230</v>
      </c>
      <c r="D1003" s="52" t="s">
        <v>46</v>
      </c>
      <c r="E1003" s="76">
        <v>3</v>
      </c>
      <c r="F1003" s="18"/>
      <c r="G1003" s="25">
        <v>106289</v>
      </c>
      <c r="H1003" s="25">
        <v>1901</v>
      </c>
      <c r="I1003" s="25">
        <v>1674</v>
      </c>
      <c r="J1003" s="25">
        <v>1674</v>
      </c>
      <c r="K1003" s="25">
        <v>0.01</v>
      </c>
      <c r="M1003" s="18"/>
      <c r="N1003" s="19">
        <v>265136</v>
      </c>
      <c r="O1003" s="19">
        <v>347771</v>
      </c>
      <c r="P1003" s="19">
        <v>320234</v>
      </c>
      <c r="Q1003" s="19">
        <v>61500</v>
      </c>
    </row>
    <row r="1004" spans="1:17" ht="12" customHeight="1" thickBot="1">
      <c r="A1004" s="14" t="s">
        <v>207</v>
      </c>
      <c r="B1004" s="15" t="s">
        <v>38</v>
      </c>
      <c r="C1004" s="16" t="s">
        <v>231</v>
      </c>
      <c r="D1004" s="52" t="s">
        <v>47</v>
      </c>
      <c r="E1004" s="80">
        <v>6</v>
      </c>
      <c r="F1004" s="33"/>
      <c r="G1004" s="19">
        <v>188085</v>
      </c>
      <c r="H1004" s="19">
        <v>1560</v>
      </c>
      <c r="I1004" s="19">
        <v>1373</v>
      </c>
      <c r="J1004" s="19">
        <v>1373</v>
      </c>
      <c r="K1004" s="19">
        <v>0.01</v>
      </c>
      <c r="M1004" s="33"/>
      <c r="N1004" s="19">
        <v>260998</v>
      </c>
      <c r="O1004" s="19">
        <v>342249</v>
      </c>
      <c r="P1004" s="19">
        <v>315003</v>
      </c>
      <c r="Q1004" s="19">
        <v>61500</v>
      </c>
    </row>
    <row r="1005" spans="1:17" ht="12" customHeight="1" thickBot="1">
      <c r="A1005" s="14" t="s">
        <v>207</v>
      </c>
      <c r="B1005" s="15" t="s">
        <v>38</v>
      </c>
      <c r="C1005" s="16" t="s">
        <v>232</v>
      </c>
      <c r="D1005" s="52" t="s">
        <v>48</v>
      </c>
      <c r="E1005" s="80">
        <v>9</v>
      </c>
      <c r="F1005" s="33"/>
      <c r="G1005" s="19">
        <v>234908</v>
      </c>
      <c r="H1005" s="19">
        <v>-16501</v>
      </c>
      <c r="I1005" s="19">
        <v>-15676</v>
      </c>
      <c r="J1005" s="19">
        <v>-15676</v>
      </c>
      <c r="K1005" s="19">
        <v>-0.13</v>
      </c>
      <c r="M1005" s="33"/>
      <c r="N1005" s="19">
        <v>256352</v>
      </c>
      <c r="O1005" s="19">
        <v>335397</v>
      </c>
      <c r="P1005" s="19">
        <v>325200</v>
      </c>
      <c r="Q1005" s="19">
        <v>61500</v>
      </c>
    </row>
    <row r="1006" spans="1:17" ht="12" customHeight="1" thickBot="1">
      <c r="A1006" s="14" t="s">
        <v>207</v>
      </c>
      <c r="B1006" s="15" t="s">
        <v>38</v>
      </c>
      <c r="C1006" s="16" t="s">
        <v>234</v>
      </c>
      <c r="D1006" s="42" t="s">
        <v>46</v>
      </c>
      <c r="E1006" s="76">
        <v>3</v>
      </c>
      <c r="F1006" s="18"/>
      <c r="G1006" s="19">
        <v>37377</v>
      </c>
      <c r="H1006" s="19">
        <v>-21841</v>
      </c>
      <c r="I1006" s="19">
        <v>-21919</v>
      </c>
      <c r="J1006" s="19">
        <v>-21919</v>
      </c>
      <c r="K1006" s="19">
        <v>-0.18</v>
      </c>
      <c r="M1006" s="18"/>
      <c r="N1006" s="19">
        <v>251770</v>
      </c>
      <c r="O1006" s="19">
        <v>309185</v>
      </c>
      <c r="P1006" s="19">
        <v>343750</v>
      </c>
      <c r="Q1006" s="19">
        <v>61500</v>
      </c>
    </row>
    <row r="1007" spans="1:17" ht="12" customHeight="1" thickBot="1">
      <c r="A1007" s="22" t="s">
        <v>207</v>
      </c>
      <c r="B1007" s="13" t="s">
        <v>38</v>
      </c>
      <c r="C1007" s="16" t="s">
        <v>236</v>
      </c>
      <c r="D1007" s="42" t="s">
        <v>47</v>
      </c>
      <c r="E1007" s="78">
        <v>6</v>
      </c>
      <c r="G1007" s="19">
        <v>88219</v>
      </c>
      <c r="H1007" s="19">
        <v>-42462</v>
      </c>
      <c r="I1007" s="19">
        <v>-42540</v>
      </c>
      <c r="K1007" s="19">
        <v>0.35</v>
      </c>
      <c r="M1007" s="21"/>
      <c r="N1007" s="19">
        <v>249212</v>
      </c>
      <c r="O1007" s="19">
        <v>311774</v>
      </c>
      <c r="P1007" s="19">
        <v>361934</v>
      </c>
      <c r="Q1007" s="19">
        <v>61500</v>
      </c>
    </row>
    <row r="1008" spans="1:17" ht="12" customHeight="1" thickBot="1">
      <c r="A1008" s="22" t="s">
        <v>207</v>
      </c>
      <c r="B1008" s="13" t="s">
        <v>38</v>
      </c>
      <c r="C1008" s="16" t="s">
        <v>235</v>
      </c>
      <c r="D1008" s="42" t="s">
        <v>49</v>
      </c>
      <c r="E1008" s="78">
        <v>12</v>
      </c>
      <c r="G1008" s="19">
        <v>281841</v>
      </c>
      <c r="H1008" s="19">
        <v>-32242</v>
      </c>
      <c r="I1008" s="19">
        <v>-33556</v>
      </c>
      <c r="J1008" s="19">
        <v>-33556</v>
      </c>
      <c r="K1008" s="19">
        <v>-27</v>
      </c>
      <c r="M1008" s="21"/>
      <c r="N1008" s="19">
        <v>255989</v>
      </c>
      <c r="O1008" s="19">
        <v>320042</v>
      </c>
      <c r="P1008" s="19">
        <v>327725</v>
      </c>
      <c r="Q1008" s="19">
        <v>61500</v>
      </c>
    </row>
    <row r="1009" spans="1:19" ht="12" customHeight="1" thickBot="1">
      <c r="A1009" s="14" t="s">
        <v>205</v>
      </c>
      <c r="B1009" s="15" t="s">
        <v>126</v>
      </c>
      <c r="C1009" s="16" t="s">
        <v>226</v>
      </c>
      <c r="D1009" s="41" t="s">
        <v>46</v>
      </c>
      <c r="E1009" s="76">
        <v>3</v>
      </c>
      <c r="F1009" s="18"/>
      <c r="G1009" s="19">
        <v>515011</v>
      </c>
      <c r="H1009" s="19">
        <v>28189</v>
      </c>
      <c r="I1009" s="19">
        <v>25189</v>
      </c>
      <c r="J1009" s="19">
        <v>25189</v>
      </c>
      <c r="K1009" s="19">
        <v>11</v>
      </c>
      <c r="M1009" s="18"/>
      <c r="N1009" s="19">
        <v>1281484</v>
      </c>
      <c r="O1009" s="19">
        <v>1788719</v>
      </c>
      <c r="P1009" s="19">
        <v>652641</v>
      </c>
      <c r="Q1009" s="19">
        <v>109978</v>
      </c>
    </row>
    <row r="1010" spans="1:19" ht="12" customHeight="1" thickBot="1">
      <c r="A1010" s="14" t="s">
        <v>205</v>
      </c>
      <c r="B1010" s="15" t="s">
        <v>126</v>
      </c>
      <c r="C1010" s="16" t="s">
        <v>227</v>
      </c>
      <c r="D1010" s="41" t="s">
        <v>47</v>
      </c>
      <c r="E1010" s="76">
        <v>6</v>
      </c>
      <c r="F1010" s="18"/>
      <c r="G1010" s="19">
        <v>1216965</v>
      </c>
      <c r="H1010" s="19">
        <v>69418</v>
      </c>
      <c r="I1010" s="19">
        <v>64018</v>
      </c>
      <c r="J1010" s="19">
        <v>64018</v>
      </c>
      <c r="K1010" s="19">
        <v>3</v>
      </c>
      <c r="M1010" s="18"/>
      <c r="N1010" s="19">
        <v>1237338</v>
      </c>
      <c r="O1010" s="19">
        <v>1619981</v>
      </c>
      <c r="P1010" s="19">
        <v>550599</v>
      </c>
      <c r="Q1010" s="19">
        <v>109978</v>
      </c>
    </row>
    <row r="1011" spans="1:19" ht="12" customHeight="1" thickBot="1">
      <c r="A1011" s="14" t="s">
        <v>205</v>
      </c>
      <c r="B1011" s="15" t="s">
        <v>126</v>
      </c>
      <c r="C1011" s="16" t="s">
        <v>228</v>
      </c>
      <c r="D1011" s="41" t="s">
        <v>54</v>
      </c>
      <c r="E1011" s="76">
        <v>9</v>
      </c>
      <c r="F1011" s="18"/>
      <c r="G1011" s="19">
        <v>1866284</v>
      </c>
      <c r="H1011" s="19">
        <v>112673</v>
      </c>
      <c r="I1011" s="19">
        <v>103673</v>
      </c>
      <c r="J1011" s="19">
        <v>103673</v>
      </c>
      <c r="K1011" s="19">
        <v>47</v>
      </c>
      <c r="M1011" s="18"/>
      <c r="N1011" s="19">
        <v>1355588</v>
      </c>
      <c r="O1011" s="19">
        <v>1788231</v>
      </c>
      <c r="P1011" s="19">
        <v>573669</v>
      </c>
      <c r="Q1011" s="19">
        <v>109978</v>
      </c>
    </row>
    <row r="1012" spans="1:19" ht="12" customHeight="1" thickBot="1">
      <c r="A1012" s="14" t="s">
        <v>205</v>
      </c>
      <c r="B1012" s="15" t="s">
        <v>126</v>
      </c>
      <c r="C1012" s="16" t="s">
        <v>229</v>
      </c>
      <c r="D1012" s="41" t="s">
        <v>55</v>
      </c>
      <c r="E1012" s="76">
        <v>12</v>
      </c>
      <c r="F1012" s="18"/>
      <c r="G1012" s="19">
        <v>2501414</v>
      </c>
      <c r="H1012" s="19">
        <v>120439</v>
      </c>
      <c r="I1012" s="19">
        <v>82954</v>
      </c>
      <c r="J1012" s="19">
        <v>82954</v>
      </c>
      <c r="K1012" s="19">
        <v>38</v>
      </c>
      <c r="M1012" s="18"/>
      <c r="N1012" s="19">
        <v>1327413</v>
      </c>
      <c r="O1012" s="19">
        <v>1840324</v>
      </c>
      <c r="P1012" s="19">
        <v>662978</v>
      </c>
      <c r="Q1012" s="19">
        <v>109978</v>
      </c>
    </row>
    <row r="1013" spans="1:19" ht="12" customHeight="1" thickBot="1">
      <c r="A1013" s="14" t="s">
        <v>205</v>
      </c>
      <c r="B1013" s="15" t="s">
        <v>126</v>
      </c>
      <c r="C1013" s="16" t="s">
        <v>230</v>
      </c>
      <c r="D1013" s="41" t="s">
        <v>46</v>
      </c>
      <c r="E1013" s="76">
        <v>3</v>
      </c>
      <c r="F1013" s="18"/>
      <c r="G1013" s="25">
        <v>732373</v>
      </c>
      <c r="H1013" s="25">
        <v>39722</v>
      </c>
      <c r="I1013" s="25">
        <v>35462</v>
      </c>
      <c r="J1013" s="25">
        <v>35462</v>
      </c>
      <c r="K1013" s="25">
        <v>16</v>
      </c>
      <c r="M1013" s="18"/>
      <c r="N1013" s="19">
        <v>1299978</v>
      </c>
      <c r="O1013" s="19">
        <v>1869895</v>
      </c>
      <c r="P1013" s="20">
        <v>667360</v>
      </c>
      <c r="Q1013" s="19">
        <v>109978</v>
      </c>
    </row>
    <row r="1014" spans="1:19" ht="12" customHeight="1" thickBot="1">
      <c r="A1014" s="14" t="s">
        <v>205</v>
      </c>
      <c r="B1014" s="15" t="s">
        <v>126</v>
      </c>
      <c r="C1014" s="16" t="s">
        <v>231</v>
      </c>
      <c r="D1014" s="41" t="s">
        <v>47</v>
      </c>
      <c r="E1014" s="77">
        <v>6</v>
      </c>
      <c r="G1014" s="19">
        <v>1486414</v>
      </c>
      <c r="H1014" s="19">
        <v>68711</v>
      </c>
      <c r="I1014" s="19">
        <v>60191</v>
      </c>
      <c r="J1014" s="19">
        <v>60191</v>
      </c>
      <c r="K1014" s="19">
        <v>27</v>
      </c>
      <c r="M1014" s="21"/>
      <c r="N1014" s="19">
        <v>1312346</v>
      </c>
      <c r="O1014" s="19">
        <v>1974804</v>
      </c>
      <c r="P1014" s="19">
        <v>754096</v>
      </c>
      <c r="Q1014" s="19">
        <v>109978</v>
      </c>
    </row>
    <row r="1015" spans="1:19" ht="12" customHeight="1" thickBot="1">
      <c r="A1015" s="14" t="s">
        <v>205</v>
      </c>
      <c r="B1015" s="15" t="s">
        <v>126</v>
      </c>
      <c r="C1015" s="16" t="s">
        <v>232</v>
      </c>
      <c r="D1015" s="41" t="s">
        <v>54</v>
      </c>
      <c r="E1015" s="77">
        <v>9</v>
      </c>
      <c r="G1015" s="19">
        <v>2280932</v>
      </c>
      <c r="H1015" s="19">
        <v>94536</v>
      </c>
      <c r="I1015" s="19">
        <v>80016</v>
      </c>
      <c r="J1015" s="19">
        <v>80016</v>
      </c>
      <c r="K1015" s="19">
        <v>36</v>
      </c>
      <c r="M1015" s="21"/>
      <c r="N1015" s="19">
        <v>1301739</v>
      </c>
      <c r="O1015" s="19">
        <v>1799783</v>
      </c>
      <c r="P1015" s="19">
        <v>578777</v>
      </c>
      <c r="Q1015" s="19">
        <v>109978</v>
      </c>
      <c r="R1015" s="6"/>
      <c r="S1015" s="6"/>
    </row>
    <row r="1016" spans="1:19" ht="12" customHeight="1" thickBot="1">
      <c r="A1016" s="14" t="s">
        <v>205</v>
      </c>
      <c r="B1016" s="15" t="s">
        <v>126</v>
      </c>
      <c r="C1016" s="16" t="s">
        <v>233</v>
      </c>
      <c r="D1016" s="41" t="s">
        <v>49</v>
      </c>
      <c r="E1016" s="76">
        <v>12</v>
      </c>
      <c r="F1016" s="18"/>
      <c r="G1016" s="19">
        <v>2990048</v>
      </c>
      <c r="H1016" s="19">
        <v>127563</v>
      </c>
      <c r="I1016" s="19">
        <v>88052</v>
      </c>
      <c r="J1016" s="19">
        <v>253017</v>
      </c>
      <c r="K1016" s="19">
        <v>38</v>
      </c>
      <c r="M1016" s="18"/>
      <c r="N1016" s="19">
        <v>1583355</v>
      </c>
      <c r="O1016" s="19">
        <v>2239592</v>
      </c>
      <c r="P1016" s="19">
        <v>708418</v>
      </c>
      <c r="Q1016" s="19">
        <v>109978</v>
      </c>
    </row>
    <row r="1017" spans="1:19" ht="12" customHeight="1" thickBot="1">
      <c r="A1017" s="14" t="s">
        <v>205</v>
      </c>
      <c r="B1017" s="15" t="s">
        <v>126</v>
      </c>
      <c r="C1017" s="16" t="s">
        <v>234</v>
      </c>
      <c r="D1017" s="42" t="s">
        <v>46</v>
      </c>
      <c r="E1017" s="76">
        <v>3</v>
      </c>
      <c r="F1017" s="18"/>
      <c r="G1017" s="19">
        <v>820717</v>
      </c>
      <c r="H1017" s="19">
        <v>28913</v>
      </c>
      <c r="I1017" s="19">
        <v>22913</v>
      </c>
      <c r="J1017" s="19">
        <v>22913</v>
      </c>
      <c r="K1017" s="19">
        <v>10</v>
      </c>
      <c r="M1017" s="18"/>
      <c r="N1017" s="19">
        <v>1575612</v>
      </c>
      <c r="O1017" s="19">
        <v>2312532</v>
      </c>
      <c r="P1017" s="19">
        <v>790671</v>
      </c>
      <c r="Q1017" s="19">
        <v>109978</v>
      </c>
    </row>
    <row r="1018" spans="1:19" ht="12" customHeight="1" thickBot="1">
      <c r="A1018" s="22" t="s">
        <v>205</v>
      </c>
      <c r="B1018" s="15" t="s">
        <v>126</v>
      </c>
      <c r="C1018" s="16" t="s">
        <v>236</v>
      </c>
      <c r="D1018" s="42" t="s">
        <v>47</v>
      </c>
      <c r="E1018" s="78">
        <v>6</v>
      </c>
      <c r="G1018" s="19">
        <v>1407538</v>
      </c>
      <c r="H1018" s="19">
        <v>46116</v>
      </c>
      <c r="I1018" s="19">
        <v>34116</v>
      </c>
      <c r="J1018" s="19">
        <v>34116</v>
      </c>
      <c r="K1018" s="19">
        <v>16</v>
      </c>
      <c r="M1018" s="21"/>
      <c r="N1018" s="19">
        <v>1561155</v>
      </c>
      <c r="O1018" s="19">
        <v>740369</v>
      </c>
      <c r="P1018" s="19">
        <v>772177</v>
      </c>
      <c r="Q1018" s="19">
        <v>109978</v>
      </c>
    </row>
    <row r="1019" spans="1:19" ht="12" customHeight="1" thickBot="1">
      <c r="A1019" s="14" t="s">
        <v>205</v>
      </c>
      <c r="B1019" s="15" t="s">
        <v>132</v>
      </c>
      <c r="C1019" s="16" t="s">
        <v>226</v>
      </c>
      <c r="D1019" s="41" t="s">
        <v>46</v>
      </c>
      <c r="E1019" s="76">
        <v>3</v>
      </c>
      <c r="F1019" s="18"/>
      <c r="G1019" s="34">
        <v>506268</v>
      </c>
      <c r="H1019" s="19">
        <v>42806</v>
      </c>
      <c r="I1019" s="19">
        <v>32420</v>
      </c>
      <c r="J1019" s="20">
        <v>32420</v>
      </c>
      <c r="K1019" s="19">
        <v>8</v>
      </c>
      <c r="M1019" s="18"/>
      <c r="N1019" s="19">
        <v>2206730</v>
      </c>
      <c r="O1019" s="19">
        <v>3229804</v>
      </c>
      <c r="P1019" s="19">
        <v>1180681</v>
      </c>
      <c r="Q1019" s="19">
        <v>208122</v>
      </c>
    </row>
    <row r="1020" spans="1:19" ht="12" customHeight="1" thickBot="1">
      <c r="A1020" s="14" t="s">
        <v>205</v>
      </c>
      <c r="B1020" s="15" t="s">
        <v>132</v>
      </c>
      <c r="C1020" s="16" t="s">
        <v>227</v>
      </c>
      <c r="D1020" s="41" t="s">
        <v>47</v>
      </c>
      <c r="E1020" s="76">
        <v>6</v>
      </c>
      <c r="F1020" s="18"/>
      <c r="G1020" s="19">
        <v>1031529</v>
      </c>
      <c r="H1020" s="19">
        <v>46216</v>
      </c>
      <c r="I1020" s="19">
        <v>31428</v>
      </c>
      <c r="J1020" s="20">
        <v>31428</v>
      </c>
      <c r="K1020" s="19">
        <v>8</v>
      </c>
      <c r="M1020" s="18"/>
      <c r="N1020" s="19">
        <v>2281693</v>
      </c>
      <c r="O1020" s="19">
        <v>3230398</v>
      </c>
      <c r="P1020" s="19">
        <v>1198918</v>
      </c>
      <c r="Q1020" s="19">
        <v>208122</v>
      </c>
    </row>
    <row r="1021" spans="1:19" ht="12" customHeight="1" thickBot="1">
      <c r="A1021" s="14" t="s">
        <v>205</v>
      </c>
      <c r="B1021" s="15" t="s">
        <v>132</v>
      </c>
      <c r="C1021" s="16" t="s">
        <v>228</v>
      </c>
      <c r="D1021" s="41" t="s">
        <v>54</v>
      </c>
      <c r="E1021" s="76">
        <v>9</v>
      </c>
      <c r="F1021" s="18"/>
      <c r="G1021" s="19">
        <v>1534343</v>
      </c>
      <c r="H1021" s="19">
        <v>35799</v>
      </c>
      <c r="I1021" s="19">
        <v>25034</v>
      </c>
      <c r="J1021" s="19">
        <v>25034</v>
      </c>
      <c r="K1021" s="19">
        <v>6</v>
      </c>
      <c r="M1021" s="18"/>
      <c r="N1021" s="19">
        <v>2261687</v>
      </c>
      <c r="O1021" s="19">
        <v>3302384</v>
      </c>
      <c r="P1021" s="19">
        <v>1277297</v>
      </c>
      <c r="Q1021" s="19">
        <v>208122</v>
      </c>
    </row>
    <row r="1022" spans="1:19" ht="12" customHeight="1" thickBot="1">
      <c r="A1022" s="14" t="s">
        <v>205</v>
      </c>
      <c r="B1022" s="15" t="s">
        <v>132</v>
      </c>
      <c r="C1022" s="16" t="s">
        <v>229</v>
      </c>
      <c r="D1022" s="41" t="s">
        <v>55</v>
      </c>
      <c r="E1022" s="76">
        <v>12</v>
      </c>
      <c r="F1022" s="18"/>
      <c r="G1022" s="19">
        <v>1987524</v>
      </c>
      <c r="H1022" s="19">
        <v>131042</v>
      </c>
      <c r="I1022" s="19">
        <v>121190</v>
      </c>
      <c r="J1022" s="19">
        <v>121190</v>
      </c>
      <c r="K1022" s="19">
        <v>29</v>
      </c>
      <c r="L1022" s="19">
        <v>10</v>
      </c>
      <c r="M1022" s="18"/>
      <c r="N1022" s="19">
        <v>2276173</v>
      </c>
      <c r="O1022" s="19">
        <v>3214476</v>
      </c>
      <c r="P1022" s="19">
        <v>1103178</v>
      </c>
      <c r="Q1022" s="19">
        <v>208122</v>
      </c>
    </row>
    <row r="1023" spans="1:19" ht="12" customHeight="1" thickBot="1">
      <c r="A1023" s="14" t="s">
        <v>205</v>
      </c>
      <c r="B1023" s="15" t="s">
        <v>132</v>
      </c>
      <c r="C1023" s="16" t="s">
        <v>230</v>
      </c>
      <c r="D1023" s="41" t="s">
        <v>46</v>
      </c>
      <c r="E1023" s="76">
        <v>3</v>
      </c>
      <c r="F1023" s="18"/>
      <c r="G1023" s="25">
        <v>469805</v>
      </c>
      <c r="H1023" s="25">
        <v>47569</v>
      </c>
      <c r="I1023" s="25">
        <v>32347</v>
      </c>
      <c r="J1023" s="25">
        <v>32347</v>
      </c>
      <c r="K1023" s="25">
        <v>8</v>
      </c>
      <c r="M1023" s="18"/>
      <c r="N1023" s="19">
        <v>2240640</v>
      </c>
      <c r="O1023" s="19">
        <v>3304645</v>
      </c>
      <c r="P1023" s="19">
        <v>1161000</v>
      </c>
      <c r="Q1023" s="19">
        <v>208122</v>
      </c>
    </row>
    <row r="1024" spans="1:19" ht="12" customHeight="1" thickBot="1">
      <c r="A1024" s="14" t="s">
        <v>205</v>
      </c>
      <c r="B1024" s="15" t="s">
        <v>132</v>
      </c>
      <c r="C1024" s="16" t="s">
        <v>231</v>
      </c>
      <c r="D1024" s="41" t="s">
        <v>47</v>
      </c>
      <c r="E1024" s="77">
        <v>6</v>
      </c>
      <c r="G1024" s="19">
        <v>984137</v>
      </c>
      <c r="H1024" s="19">
        <v>33450</v>
      </c>
      <c r="I1024" s="19">
        <v>12841</v>
      </c>
      <c r="J1024" s="19">
        <v>12841</v>
      </c>
      <c r="K1024" s="19">
        <v>3</v>
      </c>
      <c r="M1024" s="21"/>
      <c r="N1024" s="19">
        <v>2198519</v>
      </c>
      <c r="O1024" s="19">
        <v>3444058</v>
      </c>
      <c r="P1024" s="19">
        <v>1327412</v>
      </c>
      <c r="Q1024" s="19">
        <v>208122</v>
      </c>
    </row>
    <row r="1025" spans="1:17" ht="12" customHeight="1" thickBot="1">
      <c r="A1025" s="14" t="s">
        <v>205</v>
      </c>
      <c r="B1025" s="15" t="s">
        <v>132</v>
      </c>
      <c r="C1025" s="16" t="s">
        <v>232</v>
      </c>
      <c r="D1025" s="41" t="s">
        <v>54</v>
      </c>
      <c r="E1025" s="77">
        <v>9</v>
      </c>
      <c r="G1025" s="19">
        <v>1511862</v>
      </c>
      <c r="H1025" s="19">
        <v>-554</v>
      </c>
      <c r="I1025" s="19">
        <v>-29569</v>
      </c>
      <c r="J1025" s="19">
        <v>-29569</v>
      </c>
      <c r="K1025" s="19">
        <v>-7</v>
      </c>
      <c r="M1025" s="21"/>
      <c r="N1025" s="19">
        <v>2150887</v>
      </c>
      <c r="O1025" s="19">
        <v>3529139</v>
      </c>
      <c r="P1025" s="19">
        <v>1468222</v>
      </c>
      <c r="Q1025" s="19">
        <v>208122</v>
      </c>
    </row>
    <row r="1026" spans="1:17" ht="12" customHeight="1" thickBot="1">
      <c r="A1026" s="14" t="s">
        <v>205</v>
      </c>
      <c r="B1026" s="15" t="s">
        <v>132</v>
      </c>
      <c r="C1026" s="16" t="s">
        <v>233</v>
      </c>
      <c r="D1026" s="41" t="s">
        <v>49</v>
      </c>
      <c r="E1026" s="76">
        <v>12</v>
      </c>
      <c r="F1026" s="18"/>
      <c r="G1026" s="19">
        <v>1983769</v>
      </c>
      <c r="H1026" s="19">
        <v>121457</v>
      </c>
      <c r="I1026" s="19">
        <v>76289</v>
      </c>
      <c r="J1026" s="19">
        <v>76289</v>
      </c>
      <c r="K1026" s="19">
        <v>18</v>
      </c>
      <c r="L1026" s="19">
        <v>5</v>
      </c>
      <c r="M1026" s="18"/>
      <c r="N1026" s="19">
        <v>2109428</v>
      </c>
      <c r="O1026" s="19">
        <v>3630953</v>
      </c>
      <c r="P1026" s="19">
        <v>1458252</v>
      </c>
      <c r="Q1026" s="19">
        <v>208122</v>
      </c>
    </row>
    <row r="1027" spans="1:17" ht="12" customHeight="1" thickBot="1">
      <c r="A1027" s="14" t="s">
        <v>205</v>
      </c>
      <c r="B1027" s="15" t="s">
        <v>132</v>
      </c>
      <c r="C1027" s="16" t="s">
        <v>234</v>
      </c>
      <c r="D1027" s="42" t="s">
        <v>46</v>
      </c>
      <c r="E1027" s="76">
        <v>3</v>
      </c>
      <c r="F1027" s="18"/>
      <c r="G1027" s="19">
        <v>601212</v>
      </c>
      <c r="H1027" s="19">
        <v>83317</v>
      </c>
      <c r="I1027" s="19">
        <v>56655</v>
      </c>
      <c r="J1027" s="19">
        <v>56655</v>
      </c>
      <c r="K1027" s="19">
        <v>14</v>
      </c>
      <c r="M1027" s="18"/>
      <c r="N1027" s="19">
        <v>2056643</v>
      </c>
      <c r="O1027" s="19">
        <v>3806113</v>
      </c>
      <c r="P1027" s="19">
        <v>1576757</v>
      </c>
      <c r="Q1027" s="19">
        <v>208122</v>
      </c>
    </row>
    <row r="1028" spans="1:17" ht="12" customHeight="1" thickBot="1">
      <c r="A1028" s="22" t="s">
        <v>205</v>
      </c>
      <c r="B1028" s="15" t="s">
        <v>132</v>
      </c>
      <c r="C1028" s="16" t="s">
        <v>236</v>
      </c>
      <c r="D1028" s="42" t="s">
        <v>47</v>
      </c>
      <c r="E1028" s="78">
        <v>6</v>
      </c>
      <c r="G1028" s="19">
        <v>285920</v>
      </c>
      <c r="H1028" s="19">
        <v>116085</v>
      </c>
      <c r="I1028" s="19">
        <v>79781</v>
      </c>
      <c r="J1028" s="19">
        <v>79781</v>
      </c>
      <c r="K1028" s="19">
        <v>19</v>
      </c>
      <c r="M1028" s="21"/>
      <c r="N1028" s="19">
        <v>2022754</v>
      </c>
      <c r="O1028" s="19">
        <v>4101782</v>
      </c>
      <c r="P1028" s="19">
        <v>1800966</v>
      </c>
      <c r="Q1028" s="19">
        <v>208122</v>
      </c>
    </row>
    <row r="1029" spans="1:17" ht="12" customHeight="1" thickBot="1">
      <c r="A1029" s="14" t="s">
        <v>205</v>
      </c>
      <c r="B1029" s="15" t="s">
        <v>56</v>
      </c>
      <c r="C1029" s="16" t="s">
        <v>226</v>
      </c>
      <c r="D1029" s="52" t="s">
        <v>46</v>
      </c>
      <c r="E1029" s="76">
        <v>3</v>
      </c>
      <c r="F1029" s="18"/>
      <c r="G1029" s="19">
        <v>18935</v>
      </c>
      <c r="H1029" s="19">
        <v>-87658</v>
      </c>
      <c r="I1029" s="19">
        <v>-87658</v>
      </c>
      <c r="J1029" s="19">
        <v>-87658</v>
      </c>
      <c r="K1029" s="19">
        <v>-2</v>
      </c>
      <c r="M1029" s="18"/>
      <c r="N1029" s="19">
        <v>3127951</v>
      </c>
      <c r="O1029" s="19">
        <v>4694783</v>
      </c>
      <c r="P1029" s="19">
        <v>3266078</v>
      </c>
      <c r="Q1029" s="19">
        <v>2130969</v>
      </c>
    </row>
    <row r="1030" spans="1:17" ht="12" customHeight="1" thickBot="1">
      <c r="A1030" s="14" t="s">
        <v>205</v>
      </c>
      <c r="B1030" s="15" t="s">
        <v>56</v>
      </c>
      <c r="C1030" s="16" t="s">
        <v>227</v>
      </c>
      <c r="D1030" s="52" t="s">
        <v>47</v>
      </c>
      <c r="E1030" s="76">
        <v>6</v>
      </c>
      <c r="F1030" s="18"/>
      <c r="G1030" s="19">
        <v>27010</v>
      </c>
      <c r="H1030" s="19">
        <v>-143082</v>
      </c>
      <c r="I1030" s="19">
        <v>-143082</v>
      </c>
      <c r="J1030" s="19">
        <v>-143082</v>
      </c>
      <c r="K1030" s="19">
        <v>-6</v>
      </c>
      <c r="M1030" s="18"/>
      <c r="N1030" s="19">
        <v>3127951</v>
      </c>
      <c r="O1030" s="19">
        <v>4694783</v>
      </c>
      <c r="P1030" s="19">
        <v>3266078</v>
      </c>
      <c r="Q1030" s="19">
        <v>2130969</v>
      </c>
    </row>
    <row r="1031" spans="1:17" ht="12" customHeight="1" thickBot="1">
      <c r="A1031" s="14" t="s">
        <v>205</v>
      </c>
      <c r="B1031" s="15" t="s">
        <v>56</v>
      </c>
      <c r="C1031" s="16" t="s">
        <v>228</v>
      </c>
      <c r="D1031" s="52" t="s">
        <v>54</v>
      </c>
      <c r="E1031" s="76">
        <v>9</v>
      </c>
      <c r="F1031" s="18"/>
      <c r="G1031" s="19">
        <v>33796</v>
      </c>
      <c r="H1031" s="19">
        <v>-324034</v>
      </c>
      <c r="I1031" s="19">
        <v>-324034</v>
      </c>
      <c r="J1031" s="19">
        <v>-324034</v>
      </c>
      <c r="K1031" s="19">
        <v>-8</v>
      </c>
      <c r="M1031" s="18"/>
      <c r="N1031" s="19">
        <v>3103851</v>
      </c>
      <c r="O1031" s="19">
        <v>4643482</v>
      </c>
      <c r="P1031" s="19">
        <v>3367800</v>
      </c>
      <c r="Q1031" s="19">
        <v>2130969</v>
      </c>
    </row>
    <row r="1032" spans="1:17" ht="12" customHeight="1" thickBot="1">
      <c r="A1032" s="14" t="s">
        <v>205</v>
      </c>
      <c r="B1032" s="15" t="s">
        <v>56</v>
      </c>
      <c r="C1032" s="16" t="s">
        <v>229</v>
      </c>
      <c r="D1032" s="52" t="s">
        <v>49</v>
      </c>
      <c r="E1032" s="76">
        <v>12</v>
      </c>
      <c r="F1032" s="18"/>
      <c r="G1032" s="19">
        <v>57792</v>
      </c>
      <c r="H1032" s="19">
        <v>-405855</v>
      </c>
      <c r="I1032" s="19">
        <v>-386721</v>
      </c>
      <c r="J1032" s="19">
        <v>-386721</v>
      </c>
      <c r="K1032" s="19">
        <v>-9</v>
      </c>
      <c r="M1032" s="18"/>
      <c r="N1032" s="19">
        <v>3084577</v>
      </c>
      <c r="O1032" s="19">
        <v>4734436</v>
      </c>
      <c r="P1032" s="19">
        <v>3445416</v>
      </c>
      <c r="Q1032" s="19">
        <v>2130969</v>
      </c>
    </row>
    <row r="1033" spans="1:17" ht="12" customHeight="1" thickBot="1">
      <c r="A1033" s="14" t="s">
        <v>205</v>
      </c>
      <c r="B1033" s="15" t="s">
        <v>56</v>
      </c>
      <c r="C1033" s="16" t="s">
        <v>230</v>
      </c>
      <c r="D1033" s="52" t="s">
        <v>46</v>
      </c>
      <c r="E1033" s="76">
        <v>3</v>
      </c>
      <c r="F1033" s="18"/>
      <c r="G1033" s="25">
        <v>3896</v>
      </c>
      <c r="H1033" s="25">
        <v>-113895</v>
      </c>
      <c r="I1033" s="25">
        <v>-113895</v>
      </c>
      <c r="J1033" s="25">
        <v>-113895</v>
      </c>
      <c r="K1033" s="25">
        <v>-3</v>
      </c>
      <c r="M1033" s="18"/>
      <c r="N1033" s="19">
        <v>3058209</v>
      </c>
      <c r="O1033" s="19">
        <v>4629482</v>
      </c>
      <c r="P1033" s="19">
        <v>3566174</v>
      </c>
      <c r="Q1033" s="19">
        <v>2130969</v>
      </c>
    </row>
    <row r="1034" spans="1:17" ht="12" customHeight="1" thickBot="1">
      <c r="A1034" s="14" t="s">
        <v>205</v>
      </c>
      <c r="B1034" s="15" t="s">
        <v>56</v>
      </c>
      <c r="C1034" s="16" t="s">
        <v>231</v>
      </c>
      <c r="D1034" s="52" t="s">
        <v>47</v>
      </c>
      <c r="E1034" s="77">
        <v>6</v>
      </c>
      <c r="G1034" s="19">
        <v>4288</v>
      </c>
      <c r="H1034" s="19">
        <v>-242635</v>
      </c>
      <c r="I1034" s="19">
        <v>-242635</v>
      </c>
      <c r="J1034" s="19">
        <v>-242635</v>
      </c>
      <c r="K1034" s="19">
        <v>-6</v>
      </c>
      <c r="M1034" s="21"/>
      <c r="N1034" s="19">
        <v>3031841</v>
      </c>
      <c r="O1034" s="19">
        <v>4623141</v>
      </c>
      <c r="P1034" s="19">
        <v>3671836</v>
      </c>
      <c r="Q1034" s="19">
        <v>2130969</v>
      </c>
    </row>
    <row r="1035" spans="1:17" ht="12" customHeight="1" thickBot="1">
      <c r="A1035" s="14" t="s">
        <v>205</v>
      </c>
      <c r="B1035" s="15" t="s">
        <v>56</v>
      </c>
      <c r="C1035" s="16" t="s">
        <v>232</v>
      </c>
      <c r="D1035" s="52" t="s">
        <v>48</v>
      </c>
      <c r="E1035" s="77">
        <v>9</v>
      </c>
      <c r="G1035" s="19">
        <v>6374</v>
      </c>
      <c r="H1035" s="19">
        <v>-381699</v>
      </c>
      <c r="I1035" s="19">
        <v>-381699</v>
      </c>
      <c r="J1035" s="19">
        <v>-381699</v>
      </c>
      <c r="K1035" s="19">
        <v>-9</v>
      </c>
      <c r="M1035" s="21"/>
      <c r="N1035" s="19">
        <v>3005473</v>
      </c>
      <c r="O1035" s="19">
        <v>4611465</v>
      </c>
      <c r="P1035" s="19">
        <v>3799224</v>
      </c>
      <c r="Q1035" s="19">
        <v>2130969</v>
      </c>
    </row>
    <row r="1036" spans="1:17" ht="12" customHeight="1" thickBot="1">
      <c r="A1036" s="14" t="s">
        <v>205</v>
      </c>
      <c r="B1036" s="15" t="s">
        <v>56</v>
      </c>
      <c r="C1036" s="16" t="s">
        <v>233</v>
      </c>
      <c r="D1036" s="41" t="s">
        <v>49</v>
      </c>
      <c r="E1036" s="76">
        <v>12</v>
      </c>
      <c r="F1036" s="18"/>
      <c r="G1036" s="19">
        <v>26262</v>
      </c>
      <c r="H1036" s="19">
        <v>-584118</v>
      </c>
      <c r="I1036" s="19">
        <v>-584118</v>
      </c>
      <c r="J1036" s="19">
        <v>-584118</v>
      </c>
      <c r="K1036" s="19">
        <v>-14</v>
      </c>
      <c r="M1036" s="18"/>
      <c r="N1036" s="19">
        <v>2968307</v>
      </c>
      <c r="O1036" s="19">
        <v>4596771</v>
      </c>
      <c r="P1036" s="19">
        <v>3993514</v>
      </c>
      <c r="Q1036" s="19">
        <v>2130969</v>
      </c>
    </row>
    <row r="1037" spans="1:17" ht="12" customHeight="1" thickBot="1">
      <c r="A1037" s="14" t="s">
        <v>205</v>
      </c>
      <c r="B1037" s="15" t="s">
        <v>56</v>
      </c>
      <c r="C1037" s="16" t="s">
        <v>234</v>
      </c>
      <c r="D1037" s="42" t="s">
        <v>46</v>
      </c>
      <c r="E1037" s="76">
        <v>3</v>
      </c>
      <c r="F1037" s="18"/>
      <c r="G1037" s="19">
        <v>2421</v>
      </c>
      <c r="H1037" s="19">
        <v>-174685</v>
      </c>
      <c r="I1037" s="19">
        <v>-174685</v>
      </c>
      <c r="J1037" s="19">
        <v>-174685</v>
      </c>
      <c r="K1037" s="19">
        <v>-4</v>
      </c>
      <c r="M1037" s="18"/>
      <c r="N1037" s="19">
        <v>2910137</v>
      </c>
      <c r="O1037" s="19">
        <v>4566533</v>
      </c>
      <c r="P1037" s="19">
        <v>4137963</v>
      </c>
      <c r="Q1037" s="19">
        <v>2130969</v>
      </c>
    </row>
    <row r="1038" spans="1:17" ht="12" customHeight="1" thickBot="1">
      <c r="A1038" s="14" t="s">
        <v>208</v>
      </c>
      <c r="B1038" s="15" t="s">
        <v>137</v>
      </c>
      <c r="C1038" s="16" t="s">
        <v>226</v>
      </c>
      <c r="D1038" s="41" t="s">
        <v>46</v>
      </c>
      <c r="E1038" s="76">
        <v>3</v>
      </c>
      <c r="F1038" s="18"/>
      <c r="G1038" s="19">
        <v>350105.42099999997</v>
      </c>
      <c r="H1038" s="19">
        <v>-20047.454000000002</v>
      </c>
      <c r="I1038" s="19">
        <v>-26061.69</v>
      </c>
      <c r="J1038" s="20"/>
      <c r="K1038" s="19">
        <v>-0.85</v>
      </c>
      <c r="M1038" s="18"/>
      <c r="N1038" s="19">
        <v>1249310.2409999999</v>
      </c>
      <c r="O1038" s="19">
        <v>1819515.6939999999</v>
      </c>
      <c r="P1038" s="19">
        <v>913782.75800000003</v>
      </c>
      <c r="Q1038" s="19">
        <v>618286.82499999995</v>
      </c>
    </row>
    <row r="1039" spans="1:17" ht="12" customHeight="1" thickBot="1">
      <c r="A1039" s="14" t="s">
        <v>208</v>
      </c>
      <c r="B1039" s="15" t="s">
        <v>137</v>
      </c>
      <c r="C1039" s="16" t="s">
        <v>227</v>
      </c>
      <c r="D1039" s="41" t="s">
        <v>47</v>
      </c>
      <c r="E1039" s="76">
        <v>6</v>
      </c>
      <c r="F1039" s="18"/>
      <c r="G1039" s="19">
        <v>615171.56000000006</v>
      </c>
      <c r="H1039" s="19">
        <v>-44122.466999999997</v>
      </c>
      <c r="I1039" s="19">
        <v>-57359.207000000002</v>
      </c>
      <c r="J1039" s="20"/>
      <c r="K1039" s="19">
        <v>-1.87</v>
      </c>
      <c r="M1039" s="18"/>
      <c r="N1039" s="19">
        <v>1225437.2509999999</v>
      </c>
      <c r="O1039" s="19">
        <v>1685642.1629999999</v>
      </c>
      <c r="P1039" s="19">
        <v>920789.61399999994</v>
      </c>
      <c r="Q1039" s="19">
        <v>618294.32400000002</v>
      </c>
    </row>
    <row r="1040" spans="1:17" ht="12" customHeight="1" thickBot="1">
      <c r="A1040" s="14" t="s">
        <v>208</v>
      </c>
      <c r="B1040" s="15" t="s">
        <v>137</v>
      </c>
      <c r="C1040" s="16" t="s">
        <v>228</v>
      </c>
      <c r="D1040" s="41" t="s">
        <v>54</v>
      </c>
      <c r="E1040" s="76">
        <v>9</v>
      </c>
      <c r="F1040" s="18"/>
      <c r="G1040" s="20">
        <v>898513.77500000002</v>
      </c>
      <c r="H1040" s="20">
        <v>-20306.608</v>
      </c>
      <c r="I1040" s="20">
        <v>-21872.591</v>
      </c>
      <c r="J1040" s="20" t="s">
        <v>166</v>
      </c>
      <c r="K1040" s="19">
        <v>-2.38</v>
      </c>
      <c r="M1040" s="18"/>
      <c r="N1040" s="19">
        <v>1219567.885</v>
      </c>
      <c r="O1040" s="19">
        <v>1678121.6159999999</v>
      </c>
      <c r="P1040" s="19">
        <v>877782.55200000003</v>
      </c>
      <c r="Q1040" s="19">
        <v>618294.32499999995</v>
      </c>
    </row>
    <row r="1041" spans="1:17" ht="12" customHeight="1" thickBot="1">
      <c r="A1041" s="14" t="s">
        <v>208</v>
      </c>
      <c r="B1041" s="15" t="s">
        <v>137</v>
      </c>
      <c r="C1041" s="16" t="s">
        <v>229</v>
      </c>
      <c r="D1041" s="41" t="s">
        <v>55</v>
      </c>
      <c r="E1041" s="76">
        <v>12</v>
      </c>
      <c r="F1041" s="18"/>
      <c r="G1041" s="19">
        <v>1132722.9750000001</v>
      </c>
      <c r="H1041" s="19">
        <v>-56153.387999999999</v>
      </c>
      <c r="I1041" s="19">
        <v>-61851.887999999999</v>
      </c>
      <c r="J1041" s="20"/>
      <c r="K1041" s="19">
        <v>-2.1118590445234071</v>
      </c>
      <c r="M1041" s="18"/>
      <c r="N1041" s="19">
        <v>1212566.7720000001</v>
      </c>
      <c r="O1041" s="19">
        <v>1645944.6880000001</v>
      </c>
      <c r="P1041" s="19">
        <v>885584.91899999999</v>
      </c>
      <c r="Q1041" s="19">
        <v>618294.32499999995</v>
      </c>
    </row>
    <row r="1042" spans="1:17" ht="12" customHeight="1" thickBot="1">
      <c r="A1042" s="14" t="s">
        <v>208</v>
      </c>
      <c r="B1042" s="15" t="s">
        <v>137</v>
      </c>
      <c r="C1042" s="16" t="s">
        <v>230</v>
      </c>
      <c r="D1042" s="41" t="s">
        <v>46</v>
      </c>
      <c r="E1042" s="76">
        <v>3</v>
      </c>
      <c r="F1042" s="18"/>
      <c r="G1042" s="25">
        <v>283719.94</v>
      </c>
      <c r="H1042" s="25">
        <v>-10831838</v>
      </c>
      <c r="I1042" s="25">
        <v>-1463934</v>
      </c>
      <c r="J1042" s="25"/>
      <c r="K1042" s="25">
        <v>-0.05</v>
      </c>
      <c r="M1042" s="18"/>
      <c r="N1042" s="19">
        <v>1176640.7990000001</v>
      </c>
      <c r="O1042" s="19">
        <v>1681585.2649999999</v>
      </c>
      <c r="P1042" s="19">
        <v>897764.84699999995</v>
      </c>
      <c r="Q1042" s="19">
        <v>618294.32499999995</v>
      </c>
    </row>
    <row r="1043" spans="1:17" ht="12" customHeight="1" thickBot="1">
      <c r="A1043" s="14" t="s">
        <v>208</v>
      </c>
      <c r="B1043" s="15" t="s">
        <v>137</v>
      </c>
      <c r="C1043" s="16" t="s">
        <v>231</v>
      </c>
      <c r="D1043" s="41" t="s">
        <v>47</v>
      </c>
      <c r="E1043" s="77">
        <v>6</v>
      </c>
      <c r="G1043" s="19">
        <v>442951.97600000002</v>
      </c>
      <c r="H1043" s="20">
        <v>-23592544</v>
      </c>
      <c r="I1043" s="20">
        <v>-6530729.2199999997</v>
      </c>
      <c r="J1043" s="20"/>
      <c r="K1043" s="19">
        <v>-0.21</v>
      </c>
      <c r="M1043" s="21"/>
      <c r="N1043" s="19">
        <v>1170890.5870000001</v>
      </c>
      <c r="O1043" s="19">
        <v>1673922.69</v>
      </c>
      <c r="P1043" s="19">
        <v>894572.35800000001</v>
      </c>
      <c r="Q1043" s="19">
        <v>618294.32499999995</v>
      </c>
    </row>
    <row r="1044" spans="1:17" ht="12" customHeight="1" thickBot="1">
      <c r="A1044" s="14" t="s">
        <v>208</v>
      </c>
      <c r="B1044" s="15" t="s">
        <v>137</v>
      </c>
      <c r="C1044" s="16" t="s">
        <v>232</v>
      </c>
      <c r="D1044" s="41" t="s">
        <v>54</v>
      </c>
      <c r="E1044" s="77">
        <v>9</v>
      </c>
      <c r="G1044" s="19">
        <v>650141.82999999996</v>
      </c>
      <c r="H1044" s="20">
        <v>-69638057</v>
      </c>
      <c r="I1044" s="20">
        <v>-43493895</v>
      </c>
      <c r="J1044" s="20"/>
      <c r="K1044" s="19">
        <v>-1.42</v>
      </c>
      <c r="M1044" s="21"/>
      <c r="N1044" s="19">
        <v>1165841.443</v>
      </c>
      <c r="O1044" s="19">
        <v>1634746.477</v>
      </c>
      <c r="P1044" s="19">
        <v>892359.30900000001</v>
      </c>
      <c r="Q1044" s="19">
        <v>618294.32499999995</v>
      </c>
    </row>
    <row r="1045" spans="1:17" ht="12" customHeight="1" thickBot="1">
      <c r="A1045" s="14" t="s">
        <v>208</v>
      </c>
      <c r="B1045" s="15" t="s">
        <v>137</v>
      </c>
      <c r="C1045" s="16" t="s">
        <v>233</v>
      </c>
      <c r="D1045" s="42" t="s">
        <v>49</v>
      </c>
      <c r="E1045" s="76">
        <v>12</v>
      </c>
      <c r="F1045" s="18"/>
      <c r="G1045" s="19">
        <v>840383.57700000005</v>
      </c>
      <c r="H1045" s="19">
        <v>-336936.84</v>
      </c>
      <c r="I1045" s="19">
        <v>-340252.728</v>
      </c>
      <c r="K1045" s="19">
        <v>-11.617524125545897</v>
      </c>
      <c r="M1045" s="18"/>
      <c r="N1045" s="19">
        <v>1151212.2890000001</v>
      </c>
      <c r="O1045" s="19">
        <v>1306856.1229999999</v>
      </c>
      <c r="P1045" s="19">
        <v>886749.08200000005</v>
      </c>
      <c r="Q1045" s="19">
        <v>618294.32499999995</v>
      </c>
    </row>
    <row r="1046" spans="1:17" ht="12" customHeight="1" thickBot="1">
      <c r="A1046" s="14" t="s">
        <v>208</v>
      </c>
      <c r="B1046" s="15" t="s">
        <v>137</v>
      </c>
      <c r="C1046" s="16" t="s">
        <v>234</v>
      </c>
      <c r="D1046" s="42" t="s">
        <v>46</v>
      </c>
      <c r="E1046" s="76">
        <v>3</v>
      </c>
      <c r="F1046" s="18"/>
      <c r="G1046" s="19">
        <v>205480.02</v>
      </c>
      <c r="H1046" s="19">
        <v>-24257.499</v>
      </c>
      <c r="I1046" s="19">
        <v>-24257.499</v>
      </c>
      <c r="K1046" s="19">
        <v>-0.79</v>
      </c>
      <c r="M1046" s="18"/>
      <c r="N1046" s="19">
        <v>1148516.1710000001</v>
      </c>
      <c r="O1046" s="19">
        <v>1282259.084</v>
      </c>
      <c r="P1046" s="19">
        <v>886409.54599999997</v>
      </c>
      <c r="Q1046" s="19">
        <v>618294.32499999995</v>
      </c>
    </row>
    <row r="1047" spans="1:17" ht="12" customHeight="1" thickBot="1">
      <c r="A1047" s="35" t="s">
        <v>208</v>
      </c>
      <c r="B1047" s="15" t="s">
        <v>137</v>
      </c>
      <c r="C1047" s="16" t="s">
        <v>236</v>
      </c>
      <c r="D1047" s="42" t="s">
        <v>47</v>
      </c>
      <c r="E1047" s="78">
        <v>6</v>
      </c>
      <c r="G1047" s="19">
        <v>349817.397</v>
      </c>
      <c r="H1047" s="19">
        <v>-51628</v>
      </c>
      <c r="I1047" s="19">
        <v>-51628</v>
      </c>
      <c r="K1047" s="19">
        <v>-4.13</v>
      </c>
      <c r="M1047" s="21"/>
      <c r="N1047" s="19">
        <v>1142533</v>
      </c>
      <c r="O1047" s="19">
        <v>1252097</v>
      </c>
      <c r="P1047" s="19">
        <v>883619</v>
      </c>
      <c r="Q1047" s="19">
        <v>618294</v>
      </c>
    </row>
    <row r="1048" spans="1:17" ht="12" customHeight="1" thickBot="1">
      <c r="A1048" s="14" t="s">
        <v>208</v>
      </c>
      <c r="B1048" s="15" t="s">
        <v>77</v>
      </c>
      <c r="C1048" s="16" t="s">
        <v>226</v>
      </c>
      <c r="D1048" s="41" t="s">
        <v>46</v>
      </c>
      <c r="E1048" s="76">
        <v>3</v>
      </c>
      <c r="F1048" s="18"/>
      <c r="G1048" s="19">
        <v>22363490</v>
      </c>
      <c r="H1048" s="19">
        <v>-751484</v>
      </c>
      <c r="I1048" s="19">
        <v>-827823</v>
      </c>
      <c r="J1048" s="19">
        <v>-827823</v>
      </c>
      <c r="K1048" s="40">
        <v>-119</v>
      </c>
      <c r="M1048" s="18"/>
      <c r="N1048" s="19">
        <v>3681286</v>
      </c>
      <c r="O1048" s="19">
        <v>86559357</v>
      </c>
      <c r="P1048" s="19">
        <v>71291133</v>
      </c>
      <c r="Q1048" s="19">
        <v>346976</v>
      </c>
    </row>
    <row r="1049" spans="1:17" s="2" customFormat="1" ht="12" customHeight="1" thickBot="1">
      <c r="A1049" s="14" t="s">
        <v>208</v>
      </c>
      <c r="B1049" s="15" t="s">
        <v>77</v>
      </c>
      <c r="C1049" s="16" t="s">
        <v>227</v>
      </c>
      <c r="D1049" s="41" t="s">
        <v>47</v>
      </c>
      <c r="E1049" s="76">
        <v>6</v>
      </c>
      <c r="F1049" s="18"/>
      <c r="G1049" s="19">
        <v>43027230</v>
      </c>
      <c r="H1049" s="19">
        <v>528548</v>
      </c>
      <c r="I1049" s="19">
        <v>359413</v>
      </c>
      <c r="J1049" s="19">
        <v>359413</v>
      </c>
      <c r="K1049" s="40">
        <v>52</v>
      </c>
      <c r="L1049" s="19"/>
      <c r="M1049" s="18"/>
      <c r="N1049" s="19">
        <v>3384193</v>
      </c>
      <c r="O1049" s="19">
        <v>83768293</v>
      </c>
      <c r="P1049" s="20">
        <v>67312293</v>
      </c>
      <c r="Q1049" s="19">
        <v>346976</v>
      </c>
    </row>
    <row r="1050" spans="1:17" s="2" customFormat="1" ht="12" customHeight="1" thickBot="1">
      <c r="A1050" s="14" t="s">
        <v>208</v>
      </c>
      <c r="B1050" s="15" t="s">
        <v>77</v>
      </c>
      <c r="C1050" s="16" t="s">
        <v>228</v>
      </c>
      <c r="D1050" s="41" t="s">
        <v>54</v>
      </c>
      <c r="E1050" s="76">
        <v>9</v>
      </c>
      <c r="F1050" s="18"/>
      <c r="G1050" s="19">
        <v>60156690</v>
      </c>
      <c r="H1050" s="19">
        <v>1760175</v>
      </c>
      <c r="I1050" s="19">
        <v>1196919</v>
      </c>
      <c r="J1050" s="19">
        <v>1196919</v>
      </c>
      <c r="K1050" s="40">
        <v>172</v>
      </c>
      <c r="L1050" s="19"/>
      <c r="M1050" s="18"/>
      <c r="N1050" s="19">
        <v>3110227</v>
      </c>
      <c r="O1050" s="19">
        <v>96007534</v>
      </c>
      <c r="P1050" s="20">
        <v>67312293</v>
      </c>
      <c r="Q1050" s="19">
        <v>346976</v>
      </c>
    </row>
    <row r="1051" spans="1:17" s="2" customFormat="1" ht="12" customHeight="1" thickBot="1">
      <c r="A1051" s="14" t="s">
        <v>208</v>
      </c>
      <c r="B1051" s="15" t="s">
        <v>77</v>
      </c>
      <c r="C1051" s="16" t="s">
        <v>229</v>
      </c>
      <c r="D1051" s="41" t="s">
        <v>49</v>
      </c>
      <c r="E1051" s="76">
        <v>12</v>
      </c>
      <c r="F1051" s="18"/>
      <c r="G1051" s="19">
        <v>82919220</v>
      </c>
      <c r="H1051" s="19">
        <v>3448398</v>
      </c>
      <c r="I1051" s="19">
        <v>2307558</v>
      </c>
      <c r="J1051" s="19">
        <v>2307558</v>
      </c>
      <c r="K1051" s="40">
        <v>333</v>
      </c>
      <c r="L1051" s="19">
        <v>300</v>
      </c>
      <c r="M1051" s="18"/>
      <c r="N1051" s="19">
        <v>3169460</v>
      </c>
      <c r="O1051" s="19">
        <v>69387365</v>
      </c>
      <c r="P1051" s="20">
        <v>51677712</v>
      </c>
      <c r="Q1051" s="19">
        <v>346976</v>
      </c>
    </row>
    <row r="1052" spans="1:17" s="2" customFormat="1" ht="12" customHeight="1" thickBot="1">
      <c r="A1052" s="14" t="s">
        <v>208</v>
      </c>
      <c r="B1052" s="15" t="s">
        <v>77</v>
      </c>
      <c r="C1052" s="16" t="s">
        <v>230</v>
      </c>
      <c r="D1052" s="41" t="s">
        <v>46</v>
      </c>
      <c r="E1052" s="76">
        <v>3</v>
      </c>
      <c r="F1052" s="18"/>
      <c r="G1052" s="25">
        <v>19042375</v>
      </c>
      <c r="H1052" s="25">
        <v>-860608</v>
      </c>
      <c r="I1052" s="25">
        <v>-943765</v>
      </c>
      <c r="J1052" s="25">
        <v>-943765</v>
      </c>
      <c r="K1052" s="25">
        <v>-136</v>
      </c>
      <c r="L1052" s="19"/>
      <c r="M1052" s="18"/>
      <c r="N1052" s="19">
        <v>2851565</v>
      </c>
      <c r="O1052" s="19">
        <v>72701829</v>
      </c>
      <c r="P1052" s="19">
        <v>55935943</v>
      </c>
      <c r="Q1052" s="19">
        <v>346976</v>
      </c>
    </row>
    <row r="1053" spans="1:17" s="2" customFormat="1" ht="12" customHeight="1" thickBot="1">
      <c r="A1053" s="14" t="s">
        <v>208</v>
      </c>
      <c r="B1053" s="15" t="s">
        <v>77</v>
      </c>
      <c r="C1053" s="16" t="s">
        <v>231</v>
      </c>
      <c r="D1053" s="41" t="s">
        <v>47</v>
      </c>
      <c r="E1053" s="77">
        <v>6</v>
      </c>
      <c r="F1053" s="21"/>
      <c r="G1053" s="19">
        <v>39514418</v>
      </c>
      <c r="H1053" s="19">
        <v>1566982</v>
      </c>
      <c r="I1053" s="19">
        <v>1042182</v>
      </c>
      <c r="J1053" s="19">
        <v>1042182</v>
      </c>
      <c r="K1053" s="19">
        <v>150</v>
      </c>
      <c r="L1053" s="19"/>
      <c r="M1053" s="21"/>
      <c r="N1053" s="19">
        <v>2294498</v>
      </c>
      <c r="O1053" s="19">
        <v>66546919</v>
      </c>
      <c r="P1053" s="19">
        <v>47795084</v>
      </c>
      <c r="Q1053" s="19">
        <v>346976</v>
      </c>
    </row>
    <row r="1054" spans="1:17" s="2" customFormat="1" ht="12" customHeight="1" thickBot="1">
      <c r="A1054" s="14" t="s">
        <v>208</v>
      </c>
      <c r="B1054" s="15" t="s">
        <v>77</v>
      </c>
      <c r="C1054" s="16" t="s">
        <v>232</v>
      </c>
      <c r="D1054" s="41" t="s">
        <v>54</v>
      </c>
      <c r="E1054" s="77">
        <v>9</v>
      </c>
      <c r="F1054" s="21"/>
      <c r="G1054" s="19">
        <v>63950683</v>
      </c>
      <c r="H1054" s="19">
        <v>2715473</v>
      </c>
      <c r="I1054" s="19">
        <v>1809597</v>
      </c>
      <c r="J1054" s="19">
        <v>1809597</v>
      </c>
      <c r="K1054" s="19">
        <v>261</v>
      </c>
      <c r="L1054" s="19"/>
      <c r="M1054" s="21"/>
      <c r="N1054" s="19">
        <v>2107791</v>
      </c>
      <c r="O1054" s="19">
        <v>64185138</v>
      </c>
      <c r="P1054" s="19">
        <v>44665889</v>
      </c>
      <c r="Q1054" s="19">
        <v>346976</v>
      </c>
    </row>
    <row r="1055" spans="1:17" s="2" customFormat="1" ht="12" customHeight="1" thickBot="1">
      <c r="A1055" s="22" t="s">
        <v>208</v>
      </c>
      <c r="B1055" s="13" t="s">
        <v>77</v>
      </c>
      <c r="C1055" s="16" t="s">
        <v>233</v>
      </c>
      <c r="D1055" s="42" t="s">
        <v>49</v>
      </c>
      <c r="E1055" s="78">
        <v>12</v>
      </c>
      <c r="F1055" s="21"/>
      <c r="G1055" s="19">
        <v>85023546</v>
      </c>
      <c r="H1055" s="19">
        <v>4280549</v>
      </c>
      <c r="I1055" s="19">
        <v>2837884</v>
      </c>
      <c r="J1055" s="19">
        <v>2837884</v>
      </c>
      <c r="K1055" s="19">
        <v>409</v>
      </c>
      <c r="L1055" s="19">
        <v>310</v>
      </c>
      <c r="M1055" s="21"/>
      <c r="N1055" s="19">
        <v>2438466</v>
      </c>
      <c r="O1055" s="19">
        <v>69833463</v>
      </c>
      <c r="P1055" s="19">
        <v>51367782</v>
      </c>
      <c r="Q1055" s="19">
        <v>346976</v>
      </c>
    </row>
    <row r="1056" spans="1:17" ht="12" customHeight="1" thickBot="1">
      <c r="A1056" s="22" t="s">
        <v>208</v>
      </c>
      <c r="B1056" s="13" t="s">
        <v>77</v>
      </c>
      <c r="C1056" s="16" t="s">
        <v>234</v>
      </c>
      <c r="D1056" s="42" t="s">
        <v>46</v>
      </c>
      <c r="E1056" s="78">
        <v>3</v>
      </c>
      <c r="G1056" s="19">
        <v>24474292</v>
      </c>
      <c r="H1056" s="19">
        <v>255085</v>
      </c>
      <c r="I1056" s="19">
        <v>173458</v>
      </c>
      <c r="J1056" s="19">
        <v>173458</v>
      </c>
      <c r="K1056" s="19">
        <v>25</v>
      </c>
      <c r="M1056" s="21"/>
      <c r="N1056" s="19">
        <v>2279049</v>
      </c>
      <c r="O1056" s="19">
        <v>78121042</v>
      </c>
      <c r="P1056" s="19">
        <v>59481903</v>
      </c>
      <c r="Q1056" s="19">
        <v>346976</v>
      </c>
    </row>
    <row r="1057" spans="1:17" ht="12" customHeight="1" thickBot="1">
      <c r="A1057" s="14" t="s">
        <v>208</v>
      </c>
      <c r="B1057" s="15" t="s">
        <v>173</v>
      </c>
      <c r="C1057" s="16" t="s">
        <v>233</v>
      </c>
      <c r="D1057" s="41" t="s">
        <v>49</v>
      </c>
      <c r="E1057" s="76">
        <v>12</v>
      </c>
      <c r="F1057" s="18"/>
      <c r="G1057" s="19">
        <v>106887567</v>
      </c>
      <c r="H1057" s="19">
        <v>2400172</v>
      </c>
      <c r="I1057" s="19">
        <v>1477559</v>
      </c>
      <c r="J1057" s="19">
        <v>1469958</v>
      </c>
      <c r="K1057" s="19">
        <v>1.1299999999999999</v>
      </c>
      <c r="M1057" s="18"/>
      <c r="N1057" s="19">
        <v>5974008</v>
      </c>
      <c r="O1057" s="19">
        <v>31690081</v>
      </c>
      <c r="P1057" s="19">
        <v>20861854</v>
      </c>
      <c r="Q1057" s="19">
        <v>652072</v>
      </c>
    </row>
    <row r="1058" spans="1:17" ht="12" customHeight="1" thickBot="1">
      <c r="A1058" s="14" t="s">
        <v>208</v>
      </c>
      <c r="B1058" s="15" t="s">
        <v>173</v>
      </c>
      <c r="C1058" s="16" t="s">
        <v>234</v>
      </c>
      <c r="D1058" s="42" t="s">
        <v>46</v>
      </c>
      <c r="E1058" s="76">
        <v>3</v>
      </c>
      <c r="F1058" s="18"/>
      <c r="G1058" s="19">
        <v>51960649</v>
      </c>
      <c r="H1058" s="19">
        <v>1002222</v>
      </c>
      <c r="I1058" s="19">
        <v>681511</v>
      </c>
      <c r="J1058" s="19">
        <v>681511</v>
      </c>
      <c r="K1058" s="19">
        <v>0.52</v>
      </c>
      <c r="M1058" s="18"/>
      <c r="N1058" s="19">
        <v>5979755</v>
      </c>
      <c r="O1058" s="19">
        <v>24528651</v>
      </c>
      <c r="P1058" s="19">
        <v>13018913</v>
      </c>
      <c r="Q1058" s="19">
        <v>652072</v>
      </c>
    </row>
    <row r="1059" spans="1:17" ht="12" customHeight="1" thickBot="1">
      <c r="A1059" s="22" t="s">
        <v>208</v>
      </c>
      <c r="B1059" s="13" t="s">
        <v>173</v>
      </c>
      <c r="C1059" s="16" t="s">
        <v>236</v>
      </c>
      <c r="D1059" s="42" t="s">
        <v>47</v>
      </c>
      <c r="E1059" s="78">
        <v>6</v>
      </c>
      <c r="G1059" s="19">
        <v>79639884</v>
      </c>
      <c r="H1059" s="19">
        <v>1542236</v>
      </c>
      <c r="I1059" s="19">
        <v>1048721</v>
      </c>
      <c r="J1059" s="19">
        <v>1048721</v>
      </c>
      <c r="K1059" s="19">
        <v>0.8</v>
      </c>
      <c r="M1059" s="21"/>
      <c r="N1059" s="19">
        <v>5943633</v>
      </c>
      <c r="O1059" s="19">
        <v>22958094</v>
      </c>
      <c r="P1059" s="19">
        <v>11472389</v>
      </c>
      <c r="Q1059" s="19">
        <v>652072</v>
      </c>
    </row>
    <row r="1060" spans="1:17" ht="12" customHeight="1" thickBot="1">
      <c r="A1060" s="14" t="s">
        <v>208</v>
      </c>
      <c r="B1060" s="15" t="s">
        <v>144</v>
      </c>
      <c r="C1060" s="16" t="s">
        <v>230</v>
      </c>
      <c r="D1060" s="41" t="s">
        <v>46</v>
      </c>
      <c r="E1060" s="76">
        <v>3</v>
      </c>
      <c r="F1060" s="18"/>
      <c r="G1060" s="19">
        <v>18336119</v>
      </c>
      <c r="H1060" s="19">
        <v>428165</v>
      </c>
      <c r="I1060" s="19">
        <v>291152</v>
      </c>
      <c r="J1060" s="19">
        <v>291152</v>
      </c>
      <c r="K1060" s="19">
        <v>0.22</v>
      </c>
      <c r="M1060" s="18"/>
      <c r="N1060" s="19">
        <v>5815040</v>
      </c>
      <c r="O1060" s="19">
        <v>24899036</v>
      </c>
      <c r="P1060" s="19">
        <v>14923578</v>
      </c>
      <c r="Q1060" s="19">
        <v>652072</v>
      </c>
    </row>
    <row r="1061" spans="1:17" ht="12" customHeight="1" thickBot="1">
      <c r="A1061" s="14" t="s">
        <v>208</v>
      </c>
      <c r="B1061" s="15" t="s">
        <v>144</v>
      </c>
      <c r="C1061" s="16" t="s">
        <v>231</v>
      </c>
      <c r="D1061" s="41" t="s">
        <v>47</v>
      </c>
      <c r="E1061" s="76">
        <v>6</v>
      </c>
      <c r="F1061" s="18"/>
      <c r="G1061" s="19">
        <v>40128188</v>
      </c>
      <c r="H1061" s="19">
        <v>1437488</v>
      </c>
      <c r="I1061" s="19">
        <v>977492</v>
      </c>
      <c r="J1061" s="19">
        <v>977492</v>
      </c>
      <c r="K1061" s="19">
        <v>0.75</v>
      </c>
      <c r="M1061" s="18"/>
      <c r="N1061" s="19">
        <v>5798369</v>
      </c>
      <c r="O1061" s="19">
        <v>23051782</v>
      </c>
      <c r="P1061" s="19">
        <v>12389984</v>
      </c>
      <c r="Q1061" s="19">
        <v>652072</v>
      </c>
    </row>
    <row r="1062" spans="1:17" ht="12" customHeight="1" thickBot="1">
      <c r="A1062" s="14" t="s">
        <v>208</v>
      </c>
      <c r="B1062" s="15" t="s">
        <v>144</v>
      </c>
      <c r="C1062" s="16" t="s">
        <v>232</v>
      </c>
      <c r="D1062" s="41" t="s">
        <v>54</v>
      </c>
      <c r="E1062" s="76">
        <v>9</v>
      </c>
      <c r="F1062" s="18"/>
      <c r="G1062" s="19">
        <v>72243371</v>
      </c>
      <c r="H1062" s="20">
        <v>2470574</v>
      </c>
      <c r="I1062" s="20">
        <v>1679990</v>
      </c>
      <c r="J1062" s="20">
        <v>1679990</v>
      </c>
      <c r="K1062" s="20">
        <v>1.29</v>
      </c>
      <c r="M1062" s="18"/>
      <c r="N1062" s="19">
        <v>5815690</v>
      </c>
      <c r="O1062" s="19">
        <v>21368924</v>
      </c>
      <c r="P1062" s="19">
        <v>10004628</v>
      </c>
      <c r="Q1062" s="19">
        <v>652072</v>
      </c>
    </row>
    <row r="1063" spans="1:17" ht="12" customHeight="1" thickBot="1">
      <c r="A1063" s="14" t="s">
        <v>208</v>
      </c>
      <c r="B1063" s="15" t="s">
        <v>189</v>
      </c>
      <c r="C1063" s="16" t="s">
        <v>234</v>
      </c>
      <c r="D1063" s="42" t="s">
        <v>46</v>
      </c>
      <c r="E1063" s="76">
        <v>3</v>
      </c>
      <c r="F1063" s="18"/>
      <c r="G1063" s="19">
        <v>33003968</v>
      </c>
      <c r="H1063" s="19">
        <v>2049755</v>
      </c>
      <c r="I1063" s="19">
        <v>1884497</v>
      </c>
      <c r="J1063" s="19">
        <v>1880005</v>
      </c>
      <c r="K1063" s="19">
        <v>54</v>
      </c>
      <c r="M1063" s="18"/>
      <c r="N1063" s="19">
        <v>68360324</v>
      </c>
      <c r="O1063" s="19">
        <v>143531500</v>
      </c>
      <c r="P1063" s="19">
        <v>98593934</v>
      </c>
      <c r="Q1063" s="19">
        <v>655314</v>
      </c>
    </row>
    <row r="1064" spans="1:17" ht="12" customHeight="1" thickBot="1">
      <c r="A1064" s="37" t="s">
        <v>208</v>
      </c>
      <c r="B1064" s="38" t="s">
        <v>189</v>
      </c>
      <c r="C1064" s="16" t="s">
        <v>236</v>
      </c>
      <c r="D1064" s="50" t="s">
        <v>47</v>
      </c>
      <c r="E1064" s="81">
        <v>6</v>
      </c>
      <c r="F1064" s="39"/>
      <c r="G1064" s="29">
        <v>65647503</v>
      </c>
      <c r="H1064" s="29">
        <v>4738618</v>
      </c>
      <c r="I1064" s="29">
        <v>4109792</v>
      </c>
      <c r="J1064" s="29">
        <v>4105300</v>
      </c>
      <c r="K1064" s="29">
        <v>1.05</v>
      </c>
      <c r="L1064" s="29"/>
      <c r="M1064" s="39"/>
      <c r="N1064" s="29">
        <v>67193085</v>
      </c>
      <c r="O1064" s="29">
        <v>146289880</v>
      </c>
      <c r="P1064" s="29">
        <v>99127019</v>
      </c>
      <c r="Q1064" s="29">
        <v>655314</v>
      </c>
    </row>
    <row r="1065" spans="1:17" ht="12" customHeight="1" thickBot="1">
      <c r="A1065" s="14" t="s">
        <v>208</v>
      </c>
      <c r="B1065" s="15" t="s">
        <v>151</v>
      </c>
      <c r="C1065" s="16" t="s">
        <v>226</v>
      </c>
      <c r="D1065" s="41" t="s">
        <v>46</v>
      </c>
      <c r="E1065" s="76">
        <v>3</v>
      </c>
      <c r="F1065" s="18"/>
      <c r="G1065" s="19">
        <v>33062218</v>
      </c>
      <c r="H1065" s="19">
        <v>842345</v>
      </c>
      <c r="I1065" s="19">
        <v>783146</v>
      </c>
      <c r="J1065" s="19">
        <v>780841</v>
      </c>
      <c r="K1065" s="19">
        <v>26</v>
      </c>
      <c r="M1065" s="18"/>
      <c r="N1065" s="19">
        <v>55131614</v>
      </c>
      <c r="O1065" s="19">
        <v>121741403</v>
      </c>
      <c r="P1065" s="19">
        <v>76625894</v>
      </c>
      <c r="Q1065" s="19">
        <v>546095</v>
      </c>
    </row>
    <row r="1066" spans="1:17" ht="12" customHeight="1" thickBot="1">
      <c r="A1066" s="14" t="s">
        <v>208</v>
      </c>
      <c r="B1066" s="15" t="s">
        <v>151</v>
      </c>
      <c r="C1066" s="16" t="s">
        <v>227</v>
      </c>
      <c r="D1066" s="41" t="s">
        <v>47</v>
      </c>
      <c r="E1066" s="76">
        <v>6</v>
      </c>
      <c r="F1066" s="18"/>
      <c r="G1066" s="19">
        <v>61168015</v>
      </c>
      <c r="H1066" s="19">
        <v>3255781</v>
      </c>
      <c r="I1066" s="19">
        <v>2530749</v>
      </c>
      <c r="J1066" s="19">
        <v>2513122</v>
      </c>
      <c r="K1066" s="19">
        <v>175</v>
      </c>
      <c r="M1066" s="18"/>
      <c r="N1066" s="19">
        <v>62010901</v>
      </c>
      <c r="O1066" s="19">
        <v>117514963</v>
      </c>
      <c r="P1066" s="19">
        <v>73314056</v>
      </c>
      <c r="Q1066" s="19">
        <v>655315</v>
      </c>
    </row>
    <row r="1067" spans="1:17" ht="12" customHeight="1" thickBot="1">
      <c r="A1067" s="14" t="s">
        <v>208</v>
      </c>
      <c r="B1067" s="15" t="s">
        <v>151</v>
      </c>
      <c r="C1067" s="16" t="s">
        <v>228</v>
      </c>
      <c r="D1067" s="41" t="s">
        <v>54</v>
      </c>
      <c r="E1067" s="76">
        <v>9</v>
      </c>
      <c r="F1067" s="18"/>
      <c r="G1067" s="19">
        <v>91615603</v>
      </c>
      <c r="H1067" s="19">
        <v>5288027</v>
      </c>
      <c r="I1067" s="19">
        <v>4284585</v>
      </c>
      <c r="J1067" s="19">
        <v>4283957</v>
      </c>
      <c r="K1067" s="19">
        <v>259</v>
      </c>
      <c r="M1067" s="18"/>
      <c r="N1067" s="19">
        <v>62257712</v>
      </c>
      <c r="O1067" s="19">
        <v>131260591</v>
      </c>
      <c r="P1067" s="19">
        <v>85288851</v>
      </c>
      <c r="Q1067" s="19">
        <v>655315</v>
      </c>
    </row>
    <row r="1068" spans="1:17" ht="12" customHeight="1" thickBot="1">
      <c r="A1068" s="14" t="s">
        <v>208</v>
      </c>
      <c r="B1068" s="15" t="s">
        <v>151</v>
      </c>
      <c r="C1068" s="16" t="s">
        <v>229</v>
      </c>
      <c r="D1068" s="41" t="s">
        <v>49</v>
      </c>
      <c r="E1068" s="76">
        <v>12</v>
      </c>
      <c r="F1068" s="18"/>
      <c r="G1068" s="19">
        <v>124617238</v>
      </c>
      <c r="H1068" s="19">
        <v>7012442</v>
      </c>
      <c r="I1068" s="19">
        <v>5794055</v>
      </c>
      <c r="J1068" s="19">
        <v>5784169</v>
      </c>
      <c r="K1068" s="19">
        <v>413</v>
      </c>
      <c r="M1068" s="18"/>
      <c r="N1068" s="19">
        <v>62420249</v>
      </c>
      <c r="O1068" s="19">
        <v>121757956</v>
      </c>
      <c r="P1068" s="19">
        <v>75477213</v>
      </c>
      <c r="Q1068" s="19">
        <v>546095</v>
      </c>
    </row>
    <row r="1069" spans="1:17" ht="12" customHeight="1" thickBot="1">
      <c r="A1069" s="14" t="s">
        <v>208</v>
      </c>
      <c r="B1069" s="15" t="s">
        <v>151</v>
      </c>
      <c r="C1069" s="16" t="s">
        <v>230</v>
      </c>
      <c r="D1069" s="41" t="s">
        <v>46</v>
      </c>
      <c r="E1069" s="76">
        <v>3</v>
      </c>
      <c r="F1069" s="18"/>
      <c r="G1069" s="19">
        <v>35602141</v>
      </c>
      <c r="H1069" s="19">
        <v>1301476</v>
      </c>
      <c r="I1069" s="19">
        <v>954242</v>
      </c>
      <c r="J1069" s="19">
        <v>940756</v>
      </c>
      <c r="K1069" s="19">
        <v>61</v>
      </c>
      <c r="M1069" s="18"/>
      <c r="N1069" s="19">
        <v>62398031</v>
      </c>
      <c r="O1069" s="19">
        <v>118980129</v>
      </c>
      <c r="P1069" s="19">
        <v>73003630</v>
      </c>
      <c r="Q1069" s="19">
        <v>546095</v>
      </c>
    </row>
    <row r="1070" spans="1:17" ht="12" customHeight="1" thickBot="1">
      <c r="A1070" s="14" t="s">
        <v>208</v>
      </c>
      <c r="B1070" s="15" t="s">
        <v>151</v>
      </c>
      <c r="C1070" s="16" t="s">
        <v>231</v>
      </c>
      <c r="D1070" s="41" t="s">
        <v>47</v>
      </c>
      <c r="E1070" s="77">
        <v>6</v>
      </c>
      <c r="G1070" s="19">
        <v>84422706</v>
      </c>
      <c r="H1070" s="19">
        <v>4262351</v>
      </c>
      <c r="I1070" s="19">
        <v>2233270</v>
      </c>
      <c r="J1070" s="19">
        <v>2227226</v>
      </c>
      <c r="K1070" s="19">
        <v>187</v>
      </c>
      <c r="M1070" s="21"/>
      <c r="N1070" s="19">
        <v>68789113</v>
      </c>
      <c r="O1070" s="19">
        <v>135979643</v>
      </c>
      <c r="P1070" s="19">
        <v>93099898</v>
      </c>
      <c r="Q1070" s="19">
        <v>655314</v>
      </c>
    </row>
    <row r="1071" spans="1:17" ht="12" customHeight="1" thickBot="1">
      <c r="A1071" s="14" t="s">
        <v>208</v>
      </c>
      <c r="B1071" s="15" t="s">
        <v>151</v>
      </c>
      <c r="C1071" s="16" t="s">
        <v>232</v>
      </c>
      <c r="D1071" s="41" t="s">
        <v>54</v>
      </c>
      <c r="E1071" s="77">
        <v>9</v>
      </c>
      <c r="G1071" s="19">
        <v>121083284</v>
      </c>
      <c r="H1071" s="19">
        <v>5633055</v>
      </c>
      <c r="I1071" s="19">
        <v>2796830</v>
      </c>
      <c r="J1071" s="19">
        <v>2791564</v>
      </c>
      <c r="K1071" s="19">
        <v>226</v>
      </c>
      <c r="M1071" s="21"/>
      <c r="N1071" s="19">
        <v>68253461</v>
      </c>
      <c r="O1071" s="19">
        <v>134873292</v>
      </c>
      <c r="P1071" s="19">
        <v>91674209</v>
      </c>
      <c r="Q1071" s="20">
        <v>655314</v>
      </c>
    </row>
    <row r="1072" spans="1:17" ht="12" customHeight="1" thickBot="1">
      <c r="A1072" s="14" t="s">
        <v>208</v>
      </c>
      <c r="B1072" s="15" t="s">
        <v>151</v>
      </c>
      <c r="C1072" s="16" t="s">
        <v>233</v>
      </c>
      <c r="D1072" s="41" t="s">
        <v>49</v>
      </c>
      <c r="E1072" s="76">
        <v>12</v>
      </c>
      <c r="F1072" s="18"/>
      <c r="G1072" s="19">
        <v>148605261</v>
      </c>
      <c r="H1072" s="19">
        <v>5340244</v>
      </c>
      <c r="I1072" s="19">
        <v>2890430</v>
      </c>
      <c r="J1072" s="19">
        <v>2926467</v>
      </c>
      <c r="K1072" s="19">
        <v>199</v>
      </c>
      <c r="M1072" s="18"/>
      <c r="N1072" s="19">
        <v>69297575</v>
      </c>
      <c r="O1072" s="19">
        <v>140756492</v>
      </c>
      <c r="P1072" s="19">
        <v>97422915</v>
      </c>
      <c r="Q1072" s="19">
        <v>655314</v>
      </c>
    </row>
    <row r="1073" spans="1:17" ht="12" customHeight="1" thickBot="1">
      <c r="A1073" s="14" t="s">
        <v>208</v>
      </c>
      <c r="B1073" s="15" t="s">
        <v>161</v>
      </c>
      <c r="C1073" s="16" t="s">
        <v>226</v>
      </c>
      <c r="D1073" s="42" t="s">
        <v>46</v>
      </c>
      <c r="E1073" s="76">
        <v>3</v>
      </c>
      <c r="F1073" s="18"/>
      <c r="G1073" s="19">
        <v>3108554</v>
      </c>
      <c r="H1073" s="19">
        <v>-557894</v>
      </c>
      <c r="I1073" s="19">
        <v>-557894</v>
      </c>
      <c r="J1073" s="19">
        <v>-437567</v>
      </c>
      <c r="K1073" s="19">
        <v>-8.9081996876108747</v>
      </c>
      <c r="M1073" s="18"/>
      <c r="N1073" s="20">
        <v>25528982</v>
      </c>
      <c r="O1073" s="20">
        <v>37866400</v>
      </c>
      <c r="P1073" s="20">
        <v>25838755</v>
      </c>
      <c r="Q1073" s="19">
        <v>3131351</v>
      </c>
    </row>
    <row r="1074" spans="1:17" ht="12" customHeight="1" thickBot="1">
      <c r="A1074" s="14" t="s">
        <v>208</v>
      </c>
      <c r="B1074" s="15" t="s">
        <v>161</v>
      </c>
      <c r="C1074" s="16" t="s">
        <v>227</v>
      </c>
      <c r="D1074" s="42" t="s">
        <v>47</v>
      </c>
      <c r="E1074" s="76">
        <v>6</v>
      </c>
      <c r="F1074" s="18"/>
      <c r="G1074" s="19">
        <v>5816855</v>
      </c>
      <c r="H1074" s="19">
        <v>-1919315</v>
      </c>
      <c r="I1074" s="19">
        <v>-1919315</v>
      </c>
      <c r="J1074" s="19">
        <v>-1820115</v>
      </c>
      <c r="K1074" s="19">
        <v>-30.646755984876815</v>
      </c>
      <c r="M1074" s="18"/>
      <c r="N1074" s="20">
        <v>25087736</v>
      </c>
      <c r="O1074" s="20">
        <v>37878591</v>
      </c>
      <c r="P1074" s="20">
        <v>27233495</v>
      </c>
      <c r="Q1074" s="19">
        <v>3131351</v>
      </c>
    </row>
    <row r="1075" spans="1:17" ht="12" customHeight="1" thickBot="1">
      <c r="A1075" s="14" t="s">
        <v>208</v>
      </c>
      <c r="B1075" s="15" t="s">
        <v>161</v>
      </c>
      <c r="C1075" s="16" t="s">
        <v>228</v>
      </c>
      <c r="D1075" s="42" t="s">
        <v>54</v>
      </c>
      <c r="E1075" s="76">
        <v>9</v>
      </c>
      <c r="F1075" s="18"/>
      <c r="G1075" s="20">
        <v>7227868</v>
      </c>
      <c r="H1075" s="19">
        <v>-2353377</v>
      </c>
      <c r="I1075" s="19">
        <v>-2353377</v>
      </c>
      <c r="J1075" s="19">
        <v>-2261992</v>
      </c>
      <c r="K1075" s="19">
        <v>-37.577662165627551</v>
      </c>
      <c r="M1075" s="18"/>
      <c r="N1075" s="19">
        <v>24855148</v>
      </c>
      <c r="O1075" s="19">
        <v>37345332</v>
      </c>
      <c r="P1075" s="19">
        <v>27142113</v>
      </c>
      <c r="Q1075" s="19">
        <v>3131351</v>
      </c>
    </row>
    <row r="1076" spans="1:17" ht="12" customHeight="1" thickBot="1">
      <c r="A1076" s="14" t="s">
        <v>208</v>
      </c>
      <c r="B1076" s="15" t="s">
        <v>161</v>
      </c>
      <c r="C1076" s="16" t="s">
        <v>229</v>
      </c>
      <c r="D1076" s="42" t="s">
        <v>49</v>
      </c>
      <c r="E1076" s="76">
        <v>12</v>
      </c>
      <c r="F1076" s="18"/>
      <c r="G1076" s="19">
        <v>8148580</v>
      </c>
      <c r="H1076" s="19">
        <v>-7899056</v>
      </c>
      <c r="I1076" s="19">
        <v>-8036923</v>
      </c>
      <c r="J1076" s="19">
        <v>-8937892</v>
      </c>
      <c r="K1076" s="19">
        <v>-122</v>
      </c>
      <c r="M1076" s="18"/>
      <c r="N1076" s="19">
        <v>24853772</v>
      </c>
      <c r="O1076" s="19">
        <v>33889616</v>
      </c>
      <c r="P1076" s="19">
        <v>30879136</v>
      </c>
      <c r="Q1076" s="19">
        <v>3131351</v>
      </c>
    </row>
    <row r="1077" spans="1:17" ht="12" customHeight="1" thickBot="1">
      <c r="A1077" s="14" t="s">
        <v>208</v>
      </c>
      <c r="B1077" s="15" t="s">
        <v>161</v>
      </c>
      <c r="C1077" s="16" t="s">
        <v>230</v>
      </c>
      <c r="D1077" s="41" t="s">
        <v>46</v>
      </c>
      <c r="E1077" s="76">
        <v>3</v>
      </c>
      <c r="F1077" s="18"/>
      <c r="G1077" s="25">
        <v>785961</v>
      </c>
      <c r="H1077" s="25">
        <v>-1051467</v>
      </c>
      <c r="I1077" s="25">
        <v>-1051467</v>
      </c>
      <c r="J1077" s="25">
        <v>-1209862</v>
      </c>
      <c r="K1077" s="25">
        <v>-16.789334699303911</v>
      </c>
      <c r="M1077" s="18"/>
      <c r="N1077" s="19">
        <v>24551992</v>
      </c>
      <c r="O1077" s="19">
        <v>33901655</v>
      </c>
      <c r="P1077" s="19">
        <v>31623015</v>
      </c>
      <c r="Q1077" s="19">
        <v>3131351</v>
      </c>
    </row>
    <row r="1078" spans="1:17" ht="12" customHeight="1" thickBot="1">
      <c r="A1078" s="14" t="s">
        <v>208</v>
      </c>
      <c r="B1078" s="15" t="s">
        <v>161</v>
      </c>
      <c r="C1078" s="16" t="s">
        <v>231</v>
      </c>
      <c r="D1078" s="41" t="s">
        <v>47</v>
      </c>
      <c r="E1078" s="77">
        <v>6</v>
      </c>
      <c r="G1078" s="19">
        <v>1167721</v>
      </c>
      <c r="H1078" s="19">
        <v>-2301819</v>
      </c>
      <c r="I1078" s="19">
        <v>-2301819</v>
      </c>
      <c r="J1078" s="19">
        <v>-2902368</v>
      </c>
      <c r="K1078" s="19">
        <v>-36.754407282990634</v>
      </c>
      <c r="M1078" s="21"/>
      <c r="N1078" s="20">
        <v>24472491</v>
      </c>
      <c r="O1078" s="19">
        <v>33140517</v>
      </c>
      <c r="P1078" s="19">
        <v>32554384</v>
      </c>
      <c r="Q1078" s="19">
        <v>3131351</v>
      </c>
    </row>
    <row r="1079" spans="1:17" ht="12" customHeight="1" thickBot="1">
      <c r="A1079" s="14" t="s">
        <v>208</v>
      </c>
      <c r="B1079" s="15" t="s">
        <v>161</v>
      </c>
      <c r="C1079" s="16" t="s">
        <v>232</v>
      </c>
      <c r="D1079" s="41" t="s">
        <v>54</v>
      </c>
      <c r="E1079" s="77">
        <v>9</v>
      </c>
      <c r="G1079" s="19">
        <v>1404250</v>
      </c>
      <c r="H1079" s="19">
        <v>-3406925</v>
      </c>
      <c r="I1079" s="19">
        <v>-3406925</v>
      </c>
      <c r="J1079" s="19">
        <v>-3966720</v>
      </c>
      <c r="K1079" s="19">
        <v>-54.400241301597937</v>
      </c>
      <c r="M1079" s="21"/>
      <c r="N1079" s="19">
        <v>24168989</v>
      </c>
      <c r="O1079" s="19">
        <v>32607077</v>
      </c>
      <c r="P1079" s="19">
        <v>33085294</v>
      </c>
      <c r="Q1079" s="19">
        <v>3131351</v>
      </c>
    </row>
    <row r="1080" spans="1:17" ht="12" customHeight="1" thickBot="1">
      <c r="A1080" s="14" t="s">
        <v>208</v>
      </c>
      <c r="B1080" s="15" t="s">
        <v>161</v>
      </c>
      <c r="C1080" s="16" t="s">
        <v>233</v>
      </c>
      <c r="D1080" s="41" t="s">
        <v>49</v>
      </c>
      <c r="E1080" s="76">
        <v>12</v>
      </c>
      <c r="F1080" s="18"/>
      <c r="G1080" s="19">
        <v>3078804</v>
      </c>
      <c r="H1080" s="19">
        <v>-21344797</v>
      </c>
      <c r="I1080" s="19">
        <v>-21441575</v>
      </c>
      <c r="J1080" s="19">
        <v>-22514077</v>
      </c>
      <c r="K1080" s="19">
        <v>-351</v>
      </c>
      <c r="M1080" s="18"/>
      <c r="N1080" s="19">
        <v>22329166</v>
      </c>
      <c r="O1080" s="19">
        <v>29948162</v>
      </c>
      <c r="P1080" s="19">
        <v>48973738</v>
      </c>
      <c r="Q1080" s="19">
        <v>3131351</v>
      </c>
    </row>
    <row r="1081" spans="1:17" ht="12" customHeight="1" thickBot="1">
      <c r="A1081" s="14" t="s">
        <v>208</v>
      </c>
      <c r="B1081" s="15" t="s">
        <v>161</v>
      </c>
      <c r="C1081" s="16" t="s">
        <v>234</v>
      </c>
      <c r="D1081" s="42" t="s">
        <v>46</v>
      </c>
      <c r="E1081" s="76">
        <v>3</v>
      </c>
      <c r="F1081" s="18"/>
      <c r="G1081" s="19">
        <v>221887</v>
      </c>
      <c r="H1081" s="19">
        <v>-519733</v>
      </c>
      <c r="I1081" s="19">
        <v>-519733</v>
      </c>
      <c r="J1081" s="19">
        <v>-519733</v>
      </c>
      <c r="K1081" s="19">
        <v>-8.2988620566649978</v>
      </c>
      <c r="M1081" s="18"/>
      <c r="N1081" s="19">
        <v>22494826</v>
      </c>
      <c r="O1081" s="19">
        <v>29697962</v>
      </c>
      <c r="P1081" s="19">
        <v>49243271</v>
      </c>
      <c r="Q1081" s="19">
        <v>3131351</v>
      </c>
    </row>
    <row r="1082" spans="1:17" ht="12" customHeight="1" thickBot="1">
      <c r="A1082" s="22" t="s">
        <v>208</v>
      </c>
      <c r="B1082" s="13" t="s">
        <v>161</v>
      </c>
      <c r="C1082" s="16" t="s">
        <v>236</v>
      </c>
      <c r="D1082" s="42" t="s">
        <v>47</v>
      </c>
      <c r="E1082" s="78">
        <v>6</v>
      </c>
      <c r="G1082" s="19">
        <v>544257</v>
      </c>
      <c r="H1082" s="19">
        <v>-2721113</v>
      </c>
      <c r="I1082" s="19">
        <v>-2721113</v>
      </c>
      <c r="J1082" s="19">
        <v>-3466251</v>
      </c>
      <c r="K1082" s="19">
        <f>100*I1082/(2*Q1082)</f>
        <v>-43.449504702602809</v>
      </c>
      <c r="M1082" s="21"/>
      <c r="N1082" s="19">
        <v>21943168</v>
      </c>
      <c r="O1082" s="19">
        <v>28456210</v>
      </c>
      <c r="P1082" s="19">
        <v>50948038</v>
      </c>
      <c r="Q1082" s="19">
        <v>3131351</v>
      </c>
    </row>
    <row r="1083" spans="1:17" ht="12" customHeight="1" thickBot="1">
      <c r="A1083" s="14" t="s">
        <v>208</v>
      </c>
      <c r="B1083" s="15" t="s">
        <v>21</v>
      </c>
      <c r="C1083" s="16" t="s">
        <v>226</v>
      </c>
      <c r="D1083" s="52" t="s">
        <v>46</v>
      </c>
      <c r="E1083" s="76">
        <v>3</v>
      </c>
      <c r="F1083" s="18"/>
      <c r="G1083" s="19">
        <v>16499158</v>
      </c>
      <c r="H1083" s="19">
        <v>2066751</v>
      </c>
      <c r="I1083" s="19">
        <v>1488794</v>
      </c>
      <c r="J1083" s="19">
        <v>1488794</v>
      </c>
      <c r="K1083" s="19">
        <v>413</v>
      </c>
      <c r="M1083" s="18"/>
      <c r="N1083" s="19">
        <v>7211972</v>
      </c>
      <c r="O1083" s="19">
        <v>53002067</v>
      </c>
      <c r="P1083" s="19">
        <v>37963823</v>
      </c>
      <c r="Q1083" s="19">
        <v>180298</v>
      </c>
    </row>
    <row r="1084" spans="1:17" ht="12" customHeight="1" thickBot="1">
      <c r="A1084" s="14" t="s">
        <v>208</v>
      </c>
      <c r="B1084" s="15" t="s">
        <v>21</v>
      </c>
      <c r="C1084" s="16" t="s">
        <v>227</v>
      </c>
      <c r="D1084" s="52" t="s">
        <v>47</v>
      </c>
      <c r="E1084" s="76">
        <v>6</v>
      </c>
      <c r="F1084" s="18"/>
      <c r="G1084" s="19">
        <v>31828211</v>
      </c>
      <c r="H1084" s="19">
        <v>4111509</v>
      </c>
      <c r="I1084" s="19">
        <v>2910492</v>
      </c>
      <c r="J1084" s="19">
        <v>2910492</v>
      </c>
      <c r="K1084" s="19">
        <v>807</v>
      </c>
      <c r="M1084" s="18"/>
      <c r="N1084" s="19">
        <v>7179288</v>
      </c>
      <c r="O1084" s="19">
        <v>48911796</v>
      </c>
      <c r="P1084" s="19">
        <v>34831783</v>
      </c>
      <c r="Q1084" s="19">
        <v>180298</v>
      </c>
    </row>
    <row r="1085" spans="1:17" ht="12" customHeight="1" thickBot="1">
      <c r="A1085" s="14" t="s">
        <v>208</v>
      </c>
      <c r="B1085" s="15" t="s">
        <v>21</v>
      </c>
      <c r="C1085" s="16" t="s">
        <v>228</v>
      </c>
      <c r="D1085" s="52" t="s">
        <v>54</v>
      </c>
      <c r="E1085" s="76">
        <v>9</v>
      </c>
      <c r="F1085" s="18"/>
      <c r="G1085" s="19">
        <v>45326443</v>
      </c>
      <c r="H1085" s="19">
        <v>5247839</v>
      </c>
      <c r="I1085" s="19">
        <v>3649589</v>
      </c>
      <c r="J1085" s="19">
        <v>3649589</v>
      </c>
      <c r="K1085" s="19">
        <v>1012</v>
      </c>
      <c r="M1085" s="18"/>
      <c r="N1085" s="19">
        <v>7405359</v>
      </c>
      <c r="O1085" s="19">
        <v>50047009</v>
      </c>
      <c r="P1085" s="19">
        <v>35227899</v>
      </c>
      <c r="Q1085" s="19">
        <v>180298</v>
      </c>
    </row>
    <row r="1086" spans="1:17" ht="12" customHeight="1" thickBot="1">
      <c r="A1086" s="14" t="s">
        <v>208</v>
      </c>
      <c r="B1086" s="15" t="s">
        <v>21</v>
      </c>
      <c r="C1086" s="16" t="s">
        <v>229</v>
      </c>
      <c r="D1086" s="52" t="s">
        <v>55</v>
      </c>
      <c r="E1086" s="76">
        <v>12</v>
      </c>
      <c r="F1086" s="18"/>
      <c r="G1086" s="19">
        <v>64220901</v>
      </c>
      <c r="H1086" s="19">
        <v>6906322</v>
      </c>
      <c r="I1086" s="19">
        <v>4872929</v>
      </c>
      <c r="J1086" s="19">
        <v>4193880</v>
      </c>
      <c r="K1086" s="19">
        <v>1351</v>
      </c>
      <c r="L1086" s="19">
        <v>720</v>
      </c>
      <c r="M1086" s="18"/>
      <c r="N1086" s="19">
        <v>7612813</v>
      </c>
      <c r="O1086" s="19">
        <v>54072089</v>
      </c>
      <c r="P1086" s="19">
        <v>38708688</v>
      </c>
      <c r="Q1086" s="19">
        <v>194678</v>
      </c>
    </row>
    <row r="1087" spans="1:17" ht="12" customHeight="1" thickBot="1">
      <c r="A1087" s="14" t="s">
        <v>208</v>
      </c>
      <c r="B1087" s="15" t="s">
        <v>21</v>
      </c>
      <c r="C1087" s="16" t="s">
        <v>230</v>
      </c>
      <c r="D1087" s="52" t="s">
        <v>46</v>
      </c>
      <c r="E1087" s="76">
        <v>3</v>
      </c>
      <c r="F1087" s="18"/>
      <c r="G1087" s="25">
        <v>22680518</v>
      </c>
      <c r="H1087" s="25">
        <v>2687156</v>
      </c>
      <c r="I1087" s="25">
        <v>1816012</v>
      </c>
      <c r="J1087" s="25">
        <v>1816012</v>
      </c>
      <c r="K1087" s="25">
        <v>504</v>
      </c>
      <c r="M1087" s="18"/>
      <c r="N1087" s="19">
        <v>7515840</v>
      </c>
      <c r="O1087" s="19">
        <v>56478879</v>
      </c>
      <c r="P1087" s="19">
        <v>39299466</v>
      </c>
      <c r="Q1087" s="19">
        <v>180298</v>
      </c>
    </row>
    <row r="1088" spans="1:17" ht="12" customHeight="1" thickBot="1">
      <c r="A1088" s="14" t="s">
        <v>208</v>
      </c>
      <c r="B1088" s="15" t="s">
        <v>21</v>
      </c>
      <c r="C1088" s="16" t="s">
        <v>231</v>
      </c>
      <c r="D1088" s="52" t="s">
        <v>47</v>
      </c>
      <c r="E1088" s="77">
        <v>6</v>
      </c>
      <c r="G1088" s="19">
        <v>50258003</v>
      </c>
      <c r="H1088" s="19">
        <v>6508893</v>
      </c>
      <c r="I1088" s="19">
        <v>4416144</v>
      </c>
      <c r="J1088" s="19">
        <v>4416144</v>
      </c>
      <c r="K1088" s="19">
        <v>1225</v>
      </c>
      <c r="M1088" s="21"/>
      <c r="N1088" s="19">
        <v>7487204</v>
      </c>
      <c r="O1088" s="19">
        <v>55666432</v>
      </c>
      <c r="P1088" s="19">
        <v>38483173</v>
      </c>
      <c r="Q1088" s="19">
        <v>180298</v>
      </c>
    </row>
    <row r="1089" spans="1:17" ht="12" customHeight="1" thickBot="1">
      <c r="A1089" s="14" t="s">
        <v>208</v>
      </c>
      <c r="B1089" s="15" t="s">
        <v>21</v>
      </c>
      <c r="C1089" s="16" t="s">
        <v>232</v>
      </c>
      <c r="D1089" s="52" t="s">
        <v>48</v>
      </c>
      <c r="E1089" s="77">
        <v>9</v>
      </c>
      <c r="G1089" s="19">
        <v>71868603</v>
      </c>
      <c r="H1089" s="19">
        <v>8476012</v>
      </c>
      <c r="I1089" s="19">
        <v>5744002</v>
      </c>
      <c r="J1089" s="19">
        <v>5744002</v>
      </c>
      <c r="K1089" s="19">
        <v>1593</v>
      </c>
      <c r="M1089" s="21"/>
      <c r="N1089" s="19">
        <v>7648337</v>
      </c>
      <c r="O1089" s="19">
        <v>57397709</v>
      </c>
      <c r="P1089" s="19">
        <v>38886593</v>
      </c>
      <c r="Q1089" s="19">
        <v>180298</v>
      </c>
    </row>
    <row r="1090" spans="1:17" ht="12" customHeight="1" thickBot="1">
      <c r="A1090" s="14" t="s">
        <v>208</v>
      </c>
      <c r="B1090" s="15" t="s">
        <v>21</v>
      </c>
      <c r="C1090" s="16" t="s">
        <v>233</v>
      </c>
      <c r="D1090" s="41" t="s">
        <v>49</v>
      </c>
      <c r="E1090" s="76">
        <v>12</v>
      </c>
      <c r="F1090" s="18"/>
      <c r="G1090" s="19">
        <v>94107683</v>
      </c>
      <c r="H1090" s="19">
        <v>12019892</v>
      </c>
      <c r="I1090" s="19">
        <v>8154293</v>
      </c>
      <c r="J1090" s="19">
        <v>8690381</v>
      </c>
      <c r="K1090" s="19">
        <v>2.2610000000000001</v>
      </c>
      <c r="M1090" s="18"/>
      <c r="N1090" s="19">
        <v>7936960</v>
      </c>
      <c r="O1090" s="19">
        <v>61701329</v>
      </c>
      <c r="P1090" s="19">
        <v>40243833</v>
      </c>
      <c r="Q1090" s="19">
        <v>180298</v>
      </c>
    </row>
    <row r="1091" spans="1:17" ht="12" customHeight="1" thickBot="1">
      <c r="A1091" s="14" t="s">
        <v>208</v>
      </c>
      <c r="B1091" s="15" t="s">
        <v>21</v>
      </c>
      <c r="C1091" s="16" t="s">
        <v>234</v>
      </c>
      <c r="D1091" s="42" t="s">
        <v>46</v>
      </c>
      <c r="E1091" s="76">
        <v>3</v>
      </c>
      <c r="F1091" s="18"/>
      <c r="G1091" s="19">
        <v>25168711</v>
      </c>
      <c r="H1091" s="19">
        <v>43335</v>
      </c>
      <c r="I1091" s="19">
        <v>13059</v>
      </c>
      <c r="J1091" s="19">
        <v>1280421</v>
      </c>
      <c r="K1091" s="19">
        <v>4</v>
      </c>
      <c r="M1091" s="18"/>
      <c r="N1091" s="19">
        <v>7999810</v>
      </c>
      <c r="O1091" s="19">
        <v>59048106</v>
      </c>
      <c r="P1091" s="19">
        <v>36310189</v>
      </c>
      <c r="Q1091" s="19">
        <v>180298</v>
      </c>
    </row>
    <row r="1092" spans="1:17" ht="12" customHeight="1" thickBot="1">
      <c r="A1092" s="22" t="s">
        <v>208</v>
      </c>
      <c r="B1092" s="13" t="s">
        <v>21</v>
      </c>
      <c r="C1092" s="16" t="s">
        <v>236</v>
      </c>
      <c r="D1092" s="42" t="s">
        <v>47</v>
      </c>
      <c r="E1092" s="77">
        <v>6</v>
      </c>
      <c r="G1092" s="19">
        <v>56217639</v>
      </c>
      <c r="H1092" s="19">
        <v>3680754</v>
      </c>
      <c r="I1092" s="19">
        <v>2473751</v>
      </c>
      <c r="J1092" s="19">
        <v>3741113</v>
      </c>
      <c r="K1092" s="19">
        <v>686</v>
      </c>
      <c r="M1092" s="21"/>
      <c r="N1092" s="19">
        <v>8023035</v>
      </c>
      <c r="O1092" s="19">
        <v>58065697</v>
      </c>
      <c r="P1092" s="19">
        <v>35751850</v>
      </c>
      <c r="Q1092" s="19">
        <v>180298</v>
      </c>
    </row>
    <row r="1093" spans="1:17" ht="12" customHeight="1" thickBot="1">
      <c r="A1093" s="14" t="s">
        <v>208</v>
      </c>
      <c r="B1093" s="15" t="s">
        <v>23</v>
      </c>
      <c r="C1093" s="16" t="s">
        <v>226</v>
      </c>
      <c r="D1093" s="52" t="s">
        <v>46</v>
      </c>
      <c r="E1093" s="76">
        <v>3</v>
      </c>
      <c r="F1093" s="18"/>
      <c r="G1093" s="19">
        <v>21339069</v>
      </c>
      <c r="H1093" s="19">
        <v>-734515</v>
      </c>
      <c r="I1093" s="19">
        <v>-919829</v>
      </c>
      <c r="J1093" s="19">
        <v>-919829</v>
      </c>
      <c r="K1093" s="19">
        <v>362</v>
      </c>
      <c r="M1093" s="18"/>
      <c r="N1093" s="19">
        <v>19948112</v>
      </c>
      <c r="O1093" s="19">
        <v>57373237</v>
      </c>
      <c r="P1093" s="19">
        <v>38074945</v>
      </c>
      <c r="Q1093" s="19">
        <v>126994</v>
      </c>
    </row>
    <row r="1094" spans="1:17" ht="12" customHeight="1" thickBot="1">
      <c r="A1094" s="14" t="s">
        <v>208</v>
      </c>
      <c r="B1094" s="15" t="s">
        <v>23</v>
      </c>
      <c r="C1094" s="16" t="s">
        <v>227</v>
      </c>
      <c r="D1094" s="52" t="s">
        <v>47</v>
      </c>
      <c r="E1094" s="76">
        <v>6</v>
      </c>
      <c r="F1094" s="18"/>
      <c r="G1094" s="19">
        <v>36984769</v>
      </c>
      <c r="H1094" s="19">
        <v>64447</v>
      </c>
      <c r="I1094" s="19">
        <v>37599</v>
      </c>
      <c r="J1094" s="19">
        <v>37599</v>
      </c>
      <c r="K1094" s="19">
        <v>15</v>
      </c>
      <c r="M1094" s="18"/>
      <c r="N1094" s="19">
        <v>19688103</v>
      </c>
      <c r="O1094" s="19">
        <v>56816926</v>
      </c>
      <c r="P1094" s="19">
        <v>36561206</v>
      </c>
      <c r="Q1094" s="19">
        <v>126994</v>
      </c>
    </row>
    <row r="1095" spans="1:17" ht="12" customHeight="1" thickBot="1">
      <c r="A1095" s="14" t="s">
        <v>208</v>
      </c>
      <c r="B1095" s="15" t="s">
        <v>23</v>
      </c>
      <c r="C1095" s="16" t="s">
        <v>228</v>
      </c>
      <c r="D1095" s="52" t="s">
        <v>54</v>
      </c>
      <c r="E1095" s="76">
        <v>9</v>
      </c>
      <c r="F1095" s="18"/>
      <c r="G1095" s="19">
        <v>64590068</v>
      </c>
      <c r="H1095" s="19">
        <v>1259631</v>
      </c>
      <c r="I1095" s="19">
        <v>730586</v>
      </c>
      <c r="J1095" s="19">
        <v>730586</v>
      </c>
      <c r="K1095" s="19">
        <v>288</v>
      </c>
      <c r="M1095" s="18"/>
      <c r="N1095" s="19">
        <v>19389043</v>
      </c>
      <c r="O1095" s="19">
        <v>74187705</v>
      </c>
      <c r="P1095" s="19">
        <v>53430178</v>
      </c>
      <c r="Q1095" s="19">
        <v>126994</v>
      </c>
    </row>
    <row r="1096" spans="1:17" ht="12" customHeight="1" thickBot="1">
      <c r="A1096" s="14" t="s">
        <v>208</v>
      </c>
      <c r="B1096" s="15" t="s">
        <v>23</v>
      </c>
      <c r="C1096" s="16" t="s">
        <v>229</v>
      </c>
      <c r="D1096" s="52" t="s">
        <v>49</v>
      </c>
      <c r="E1096" s="76">
        <v>12</v>
      </c>
      <c r="F1096" s="18"/>
      <c r="G1096" s="19">
        <v>87099216</v>
      </c>
      <c r="H1096" s="19">
        <v>1460843</v>
      </c>
      <c r="I1096" s="19">
        <v>935625</v>
      </c>
      <c r="J1096" s="19">
        <v>935625</v>
      </c>
      <c r="K1096" s="19">
        <v>368</v>
      </c>
      <c r="L1096" s="19">
        <v>88</v>
      </c>
      <c r="M1096" s="18"/>
      <c r="N1096" s="19">
        <v>19053705</v>
      </c>
      <c r="O1096" s="19">
        <v>66896741</v>
      </c>
      <c r="P1096" s="19">
        <v>45916417</v>
      </c>
      <c r="Q1096" s="19">
        <v>126994</v>
      </c>
    </row>
    <row r="1097" spans="1:17" ht="12" customHeight="1" thickBot="1">
      <c r="A1097" s="14" t="s">
        <v>208</v>
      </c>
      <c r="B1097" s="15" t="s">
        <v>23</v>
      </c>
      <c r="C1097" s="16" t="s">
        <v>230</v>
      </c>
      <c r="D1097" s="52" t="s">
        <v>46</v>
      </c>
      <c r="E1097" s="76">
        <v>3</v>
      </c>
      <c r="F1097" s="18"/>
      <c r="G1097" s="25">
        <v>25071122</v>
      </c>
      <c r="H1097" s="25">
        <v>626488</v>
      </c>
      <c r="I1097" s="25">
        <v>363363</v>
      </c>
      <c r="J1097" s="25">
        <v>363363</v>
      </c>
      <c r="K1097" s="25">
        <v>143</v>
      </c>
      <c r="M1097" s="18"/>
      <c r="N1097" s="19">
        <v>18747905</v>
      </c>
      <c r="O1097" s="19">
        <v>66519040</v>
      </c>
      <c r="P1097" s="19">
        <v>45178353</v>
      </c>
      <c r="Q1097" s="19">
        <v>126994</v>
      </c>
    </row>
    <row r="1098" spans="1:17" ht="12" customHeight="1" thickBot="1">
      <c r="A1098" s="14" t="s">
        <v>208</v>
      </c>
      <c r="B1098" s="15" t="s">
        <v>23</v>
      </c>
      <c r="C1098" s="16" t="s">
        <v>231</v>
      </c>
      <c r="D1098" s="52" t="s">
        <v>47</v>
      </c>
      <c r="E1098" s="77">
        <v>6</v>
      </c>
      <c r="G1098" s="19">
        <v>53777025</v>
      </c>
      <c r="H1098" s="19">
        <v>1537143</v>
      </c>
      <c r="I1098" s="19">
        <v>909746</v>
      </c>
      <c r="J1098" s="19">
        <v>909746</v>
      </c>
      <c r="K1098" s="19">
        <v>358</v>
      </c>
      <c r="M1098" s="21"/>
      <c r="N1098" s="19">
        <v>18512721</v>
      </c>
      <c r="O1098" s="19">
        <v>84601557</v>
      </c>
      <c r="P1098" s="19">
        <v>62714487</v>
      </c>
      <c r="Q1098" s="19">
        <v>126994</v>
      </c>
    </row>
    <row r="1099" spans="1:17" ht="12" customHeight="1" thickBot="1">
      <c r="A1099" s="14" t="s">
        <v>208</v>
      </c>
      <c r="B1099" s="15" t="s">
        <v>23</v>
      </c>
      <c r="C1099" s="16" t="s">
        <v>232</v>
      </c>
      <c r="D1099" s="52" t="s">
        <v>48</v>
      </c>
      <c r="E1099" s="77">
        <v>9</v>
      </c>
      <c r="G1099" s="19">
        <v>82335324</v>
      </c>
      <c r="H1099" s="19">
        <v>1960631</v>
      </c>
      <c r="I1099" s="19">
        <v>1170299</v>
      </c>
      <c r="J1099" s="19">
        <v>1170299</v>
      </c>
      <c r="K1099" s="19">
        <v>461</v>
      </c>
      <c r="M1099" s="21"/>
      <c r="N1099" s="19">
        <v>18138145</v>
      </c>
      <c r="O1099" s="19">
        <v>85076707</v>
      </c>
      <c r="P1099" s="19">
        <v>63208683</v>
      </c>
      <c r="Q1099" s="19">
        <v>126994</v>
      </c>
    </row>
    <row r="1100" spans="1:17" ht="12" customHeight="1" thickBot="1">
      <c r="A1100" s="14" t="s">
        <v>208</v>
      </c>
      <c r="B1100" s="15" t="s">
        <v>23</v>
      </c>
      <c r="C1100" s="16" t="s">
        <v>233</v>
      </c>
      <c r="D1100" s="41" t="s">
        <v>49</v>
      </c>
      <c r="E1100" s="76">
        <v>12</v>
      </c>
      <c r="F1100" s="18"/>
      <c r="G1100" s="19">
        <v>109635054</v>
      </c>
      <c r="H1100" s="19">
        <v>2287347</v>
      </c>
      <c r="I1100" s="19">
        <v>1465905</v>
      </c>
      <c r="J1100" s="19">
        <v>1465905</v>
      </c>
      <c r="K1100" s="19">
        <v>577</v>
      </c>
      <c r="L1100" s="19">
        <v>110</v>
      </c>
      <c r="M1100" s="18"/>
      <c r="N1100" s="19">
        <v>18402454</v>
      </c>
      <c r="O1100" s="19">
        <v>81364815</v>
      </c>
      <c r="P1100" s="19">
        <v>59200974</v>
      </c>
      <c r="Q1100" s="19">
        <v>126994</v>
      </c>
    </row>
    <row r="1101" spans="1:17" ht="12" customHeight="1" thickBot="1">
      <c r="A1101" s="14" t="s">
        <v>208</v>
      </c>
      <c r="B1101" s="15" t="s">
        <v>23</v>
      </c>
      <c r="C1101" s="16" t="s">
        <v>234</v>
      </c>
      <c r="D1101" s="42" t="s">
        <v>46</v>
      </c>
      <c r="E1101" s="76">
        <v>3</v>
      </c>
      <c r="F1101" s="18"/>
      <c r="G1101" s="19">
        <v>37581449</v>
      </c>
      <c r="H1101" s="19">
        <v>645156</v>
      </c>
      <c r="I1101" s="19">
        <v>399997</v>
      </c>
      <c r="J1101" s="19">
        <v>399997</v>
      </c>
      <c r="K1101" s="19">
        <v>157</v>
      </c>
      <c r="M1101" s="18"/>
      <c r="N1101" s="19">
        <v>18323032</v>
      </c>
      <c r="O1101" s="19">
        <v>86401644</v>
      </c>
      <c r="P1101" s="19">
        <v>63837806</v>
      </c>
      <c r="Q1101" s="19">
        <v>126994</v>
      </c>
    </row>
    <row r="1102" spans="1:17" ht="12" customHeight="1" thickBot="1">
      <c r="A1102" s="22" t="s">
        <v>208</v>
      </c>
      <c r="B1102" s="13" t="s">
        <v>23</v>
      </c>
      <c r="C1102" s="16" t="s">
        <v>236</v>
      </c>
      <c r="D1102" s="42" t="s">
        <v>47</v>
      </c>
      <c r="E1102" s="78">
        <v>6</v>
      </c>
      <c r="G1102" s="19">
        <v>62480435</v>
      </c>
      <c r="H1102" s="19">
        <v>489475</v>
      </c>
      <c r="I1102" s="19">
        <v>303474</v>
      </c>
      <c r="J1102" s="19">
        <v>303474</v>
      </c>
      <c r="K1102" s="19">
        <v>1.19</v>
      </c>
      <c r="M1102" s="21"/>
      <c r="N1102" s="19">
        <v>18011525</v>
      </c>
      <c r="O1102" s="19">
        <v>74638685</v>
      </c>
      <c r="P1102" s="19">
        <v>51771373</v>
      </c>
      <c r="Q1102" s="19">
        <v>126994</v>
      </c>
    </row>
    <row r="1103" spans="1:17" ht="12" customHeight="1" thickBot="1">
      <c r="A1103" s="14" t="s">
        <v>208</v>
      </c>
      <c r="B1103" s="15" t="s">
        <v>174</v>
      </c>
      <c r="C1103" s="16" t="s">
        <v>233</v>
      </c>
      <c r="D1103" s="41" t="s">
        <v>49</v>
      </c>
      <c r="E1103" s="76">
        <v>12</v>
      </c>
      <c r="F1103" s="18"/>
      <c r="G1103" s="19">
        <v>455746734</v>
      </c>
      <c r="H1103" s="19">
        <v>-63375512</v>
      </c>
      <c r="I1103" s="19">
        <v>-25806484</v>
      </c>
      <c r="J1103" s="19">
        <v>112381955</v>
      </c>
      <c r="K1103" s="19">
        <v>-215</v>
      </c>
      <c r="M1103" s="18"/>
      <c r="N1103" s="19">
        <v>293541702</v>
      </c>
      <c r="O1103" s="19">
        <v>991544975</v>
      </c>
      <c r="P1103" s="19">
        <v>799200396</v>
      </c>
      <c r="Q1103" s="19">
        <v>6017309</v>
      </c>
    </row>
    <row r="1104" spans="1:17" ht="12" customHeight="1" thickBot="1">
      <c r="A1104" s="14" t="s">
        <v>208</v>
      </c>
      <c r="B1104" s="15" t="s">
        <v>174</v>
      </c>
      <c r="C1104" s="16" t="s">
        <v>234</v>
      </c>
      <c r="D1104" s="42" t="s">
        <v>46</v>
      </c>
      <c r="E1104" s="76">
        <v>3</v>
      </c>
      <c r="F1104" s="18"/>
      <c r="G1104" s="19">
        <v>138272046</v>
      </c>
      <c r="H1104" s="19">
        <v>-647034</v>
      </c>
      <c r="I1104" s="19">
        <v>571040</v>
      </c>
      <c r="J1104" s="19">
        <v>1789105</v>
      </c>
      <c r="K1104" s="19">
        <v>-4</v>
      </c>
      <c r="M1104" s="18"/>
      <c r="N1104" s="19">
        <v>290683185</v>
      </c>
      <c r="O1104" s="19">
        <v>1038286317</v>
      </c>
      <c r="P1104" s="19">
        <v>842172633</v>
      </c>
      <c r="Q1104" s="19">
        <v>6215706</v>
      </c>
    </row>
    <row r="1105" spans="1:17" ht="12" customHeight="1" thickBot="1">
      <c r="A1105" s="22" t="s">
        <v>208</v>
      </c>
      <c r="B1105" s="13" t="s">
        <v>174</v>
      </c>
      <c r="C1105" s="16" t="s">
        <v>236</v>
      </c>
      <c r="D1105" s="42" t="s">
        <v>47</v>
      </c>
      <c r="E1105" s="78">
        <v>6</v>
      </c>
      <c r="G1105" s="19">
        <v>266977663</v>
      </c>
      <c r="H1105" s="19">
        <v>-839908</v>
      </c>
      <c r="I1105" s="19">
        <v>4561629</v>
      </c>
      <c r="J1105" s="19">
        <v>4431361</v>
      </c>
      <c r="K1105" s="19">
        <f>100*I1105/(2*Q1105)</f>
        <v>36.694375506177416</v>
      </c>
      <c r="M1105" s="21"/>
      <c r="N1105" s="19">
        <v>289789656</v>
      </c>
      <c r="O1105" s="19">
        <v>1029208011</v>
      </c>
      <c r="P1105" s="19">
        <v>830452071</v>
      </c>
      <c r="Q1105" s="19">
        <v>6215706</v>
      </c>
    </row>
    <row r="1106" spans="1:17" ht="12" customHeight="1" thickBot="1">
      <c r="A1106" s="14" t="s">
        <v>208</v>
      </c>
      <c r="B1106" s="15" t="s">
        <v>32</v>
      </c>
      <c r="C1106" s="16" t="s">
        <v>226</v>
      </c>
      <c r="D1106" s="52" t="s">
        <v>46</v>
      </c>
      <c r="E1106" s="76">
        <v>3</v>
      </c>
      <c r="F1106" s="18"/>
      <c r="G1106" s="19">
        <v>33027740</v>
      </c>
      <c r="H1106" s="19">
        <v>-17009006</v>
      </c>
      <c r="I1106" s="19">
        <v>-18275723</v>
      </c>
      <c r="J1106" s="19">
        <v>-8938699</v>
      </c>
      <c r="K1106" s="19">
        <v>-199.63</v>
      </c>
      <c r="M1106" s="18"/>
      <c r="N1106" s="19">
        <v>271662573</v>
      </c>
      <c r="O1106" s="19">
        <v>845556890</v>
      </c>
      <c r="P1106" s="19">
        <v>808787585</v>
      </c>
      <c r="Q1106" s="19">
        <v>4542343</v>
      </c>
    </row>
    <row r="1107" spans="1:17" ht="12" customHeight="1" thickBot="1">
      <c r="A1107" s="14" t="s">
        <v>208</v>
      </c>
      <c r="B1107" s="15" t="s">
        <v>32</v>
      </c>
      <c r="C1107" s="16" t="s">
        <v>227</v>
      </c>
      <c r="D1107" s="52" t="s">
        <v>53</v>
      </c>
      <c r="E1107" s="76">
        <v>6</v>
      </c>
      <c r="F1107" s="18"/>
      <c r="G1107" s="19">
        <v>60318995</v>
      </c>
      <c r="H1107" s="19">
        <v>-38583230</v>
      </c>
      <c r="I1107" s="19">
        <v>-34677232</v>
      </c>
      <c r="J1107" s="19">
        <v>-21140220</v>
      </c>
      <c r="K1107" s="19">
        <v>-320.55</v>
      </c>
      <c r="M1107" s="18"/>
      <c r="N1107" s="19">
        <v>271657696</v>
      </c>
      <c r="O1107" s="19">
        <v>831135927</v>
      </c>
      <c r="P1107" s="19">
        <v>760924844</v>
      </c>
      <c r="Q1107" s="19">
        <v>6017309</v>
      </c>
    </row>
    <row r="1108" spans="1:17" ht="12" customHeight="1" thickBot="1">
      <c r="A1108" s="14" t="s">
        <v>208</v>
      </c>
      <c r="B1108" s="15" t="s">
        <v>32</v>
      </c>
      <c r="C1108" s="16" t="s">
        <v>228</v>
      </c>
      <c r="D1108" s="52" t="s">
        <v>54</v>
      </c>
      <c r="E1108" s="76">
        <v>9</v>
      </c>
      <c r="F1108" s="18"/>
      <c r="G1108" s="19">
        <v>95784493</v>
      </c>
      <c r="H1108" s="19">
        <v>-52034411</v>
      </c>
      <c r="I1108" s="19">
        <v>-47647869</v>
      </c>
      <c r="J1108" s="19">
        <v>-35963669</v>
      </c>
      <c r="K1108" s="19">
        <v>-417</v>
      </c>
      <c r="M1108" s="18"/>
      <c r="N1108" s="19">
        <v>250277173</v>
      </c>
      <c r="O1108" s="19">
        <v>831615301</v>
      </c>
      <c r="P1108" s="19">
        <v>776235607</v>
      </c>
      <c r="Q1108" s="19">
        <v>6017309</v>
      </c>
    </row>
    <row r="1109" spans="1:17" ht="12" customHeight="1" thickBot="1">
      <c r="A1109" s="14" t="s">
        <v>208</v>
      </c>
      <c r="B1109" s="15" t="s">
        <v>32</v>
      </c>
      <c r="C1109" s="16" t="s">
        <v>229</v>
      </c>
      <c r="D1109" s="52" t="s">
        <v>49</v>
      </c>
      <c r="E1109" s="76">
        <v>12</v>
      </c>
      <c r="F1109" s="18"/>
      <c r="G1109" s="20">
        <v>161489950</v>
      </c>
      <c r="H1109" s="19">
        <v>-32735583</v>
      </c>
      <c r="I1109" s="19">
        <v>-31197703</v>
      </c>
      <c r="J1109" s="19">
        <v>-37830770</v>
      </c>
      <c r="K1109" s="20">
        <v>-268</v>
      </c>
      <c r="M1109" s="18"/>
      <c r="N1109" s="19">
        <v>223127246</v>
      </c>
      <c r="O1109" s="19">
        <v>946321309</v>
      </c>
      <c r="P1109" s="19">
        <v>895427383</v>
      </c>
      <c r="Q1109" s="19">
        <v>6017309</v>
      </c>
    </row>
    <row r="1110" spans="1:17" ht="12" customHeight="1" thickBot="1">
      <c r="A1110" s="14" t="s">
        <v>208</v>
      </c>
      <c r="B1110" s="15" t="s">
        <v>32</v>
      </c>
      <c r="C1110" s="16" t="s">
        <v>230</v>
      </c>
      <c r="D1110" s="52" t="s">
        <v>46</v>
      </c>
      <c r="E1110" s="76">
        <v>3</v>
      </c>
      <c r="F1110" s="18"/>
      <c r="G1110" s="25">
        <v>20479147</v>
      </c>
      <c r="H1110" s="25">
        <v>-20700824</v>
      </c>
      <c r="I1110" s="25">
        <v>-15382945</v>
      </c>
      <c r="J1110" s="25">
        <v>4227954</v>
      </c>
      <c r="K1110" s="25">
        <v>-128</v>
      </c>
      <c r="M1110" s="18"/>
      <c r="N1110" s="19">
        <v>239984970</v>
      </c>
      <c r="O1110" s="19">
        <v>925532838</v>
      </c>
      <c r="P1110" s="19">
        <v>870317302</v>
      </c>
      <c r="Q1110" s="19">
        <v>6017309</v>
      </c>
    </row>
    <row r="1111" spans="1:17" ht="12" customHeight="1" thickBot="1">
      <c r="A1111" s="14" t="s">
        <v>208</v>
      </c>
      <c r="B1111" s="15" t="s">
        <v>32</v>
      </c>
      <c r="C1111" s="16" t="s">
        <v>231</v>
      </c>
      <c r="D1111" s="52" t="s">
        <v>47</v>
      </c>
      <c r="E1111" s="77">
        <v>6</v>
      </c>
      <c r="G1111" s="19">
        <v>116236571</v>
      </c>
      <c r="H1111" s="19">
        <v>-66836286</v>
      </c>
      <c r="I1111" s="19">
        <v>-44570509</v>
      </c>
      <c r="J1111" s="19">
        <v>55857229</v>
      </c>
      <c r="K1111" s="19">
        <v>-372</v>
      </c>
      <c r="M1111" s="21"/>
      <c r="N1111" s="19">
        <v>397032843</v>
      </c>
      <c r="O1111" s="19">
        <v>1171655758</v>
      </c>
      <c r="P1111" s="19">
        <v>1033426207</v>
      </c>
      <c r="Q1111" s="19">
        <v>6017309</v>
      </c>
    </row>
    <row r="1112" spans="1:17" ht="12" customHeight="1" thickBot="1">
      <c r="A1112" s="14" t="s">
        <v>208</v>
      </c>
      <c r="B1112" s="15" t="s">
        <v>32</v>
      </c>
      <c r="C1112" s="16" t="s">
        <v>232</v>
      </c>
      <c r="D1112" s="52" t="s">
        <v>48</v>
      </c>
      <c r="E1112" s="77">
        <v>9</v>
      </c>
      <c r="G1112" s="19">
        <v>227845948</v>
      </c>
      <c r="H1112" s="19">
        <v>-87515931</v>
      </c>
      <c r="I1112" s="19">
        <v>-54346245</v>
      </c>
      <c r="J1112" s="19">
        <v>79834127</v>
      </c>
      <c r="K1112" s="19">
        <v>-467</v>
      </c>
      <c r="M1112" s="21"/>
      <c r="N1112" s="19">
        <v>317338464</v>
      </c>
      <c r="O1112" s="19">
        <v>1093300276</v>
      </c>
      <c r="P1112" s="19">
        <v>934235708</v>
      </c>
      <c r="Q1112" s="19">
        <v>6017309</v>
      </c>
    </row>
    <row r="1113" spans="1:17" ht="12" customHeight="1" thickBot="1">
      <c r="A1113" s="14" t="s">
        <v>208</v>
      </c>
      <c r="B1113" s="15" t="s">
        <v>42</v>
      </c>
      <c r="C1113" s="16" t="s">
        <v>226</v>
      </c>
      <c r="D1113" s="52" t="s">
        <v>47</v>
      </c>
      <c r="E1113" s="76">
        <v>3</v>
      </c>
      <c r="F1113" s="18"/>
      <c r="G1113" s="19">
        <v>1122751.716</v>
      </c>
      <c r="H1113" s="19">
        <v>26442.62</v>
      </c>
      <c r="I1113" s="19">
        <v>18509.833999999999</v>
      </c>
      <c r="J1113" s="19">
        <v>18509.833999999999</v>
      </c>
      <c r="K1113" s="19">
        <v>33</v>
      </c>
      <c r="M1113" s="18"/>
      <c r="N1113" s="19">
        <v>42436.387000000002</v>
      </c>
      <c r="O1113" s="19">
        <v>835218.26</v>
      </c>
      <c r="P1113" s="19">
        <v>342863.05099999998</v>
      </c>
      <c r="Q1113" s="20">
        <v>28312.447</v>
      </c>
    </row>
    <row r="1114" spans="1:17" ht="12" customHeight="1" thickBot="1">
      <c r="A1114" s="14" t="s">
        <v>208</v>
      </c>
      <c r="B1114" s="15" t="s">
        <v>42</v>
      </c>
      <c r="C1114" s="16" t="s">
        <v>227</v>
      </c>
      <c r="D1114" s="52" t="s">
        <v>54</v>
      </c>
      <c r="E1114" s="76">
        <v>6</v>
      </c>
      <c r="F1114" s="18"/>
      <c r="G1114" s="19">
        <v>2320226</v>
      </c>
      <c r="H1114" s="19">
        <v>55522</v>
      </c>
      <c r="I1114" s="19">
        <v>38879</v>
      </c>
      <c r="J1114" s="19">
        <v>38879</v>
      </c>
      <c r="K1114" s="19">
        <v>69</v>
      </c>
      <c r="M1114" s="18"/>
      <c r="N1114" s="19">
        <v>62297</v>
      </c>
      <c r="O1114" s="19">
        <v>899881</v>
      </c>
      <c r="P1114" s="19">
        <v>391024</v>
      </c>
      <c r="Q1114" s="19">
        <v>28312</v>
      </c>
    </row>
    <row r="1115" spans="1:17" ht="12" customHeight="1" thickBot="1">
      <c r="A1115" s="14" t="s">
        <v>208</v>
      </c>
      <c r="B1115" s="15" t="s">
        <v>42</v>
      </c>
      <c r="C1115" s="16" t="s">
        <v>228</v>
      </c>
      <c r="D1115" s="52" t="s">
        <v>55</v>
      </c>
      <c r="E1115" s="76">
        <v>9</v>
      </c>
      <c r="F1115" s="18"/>
      <c r="G1115" s="19">
        <v>3934823</v>
      </c>
      <c r="H1115" s="19">
        <v>57220</v>
      </c>
      <c r="I1115" s="19">
        <v>40054</v>
      </c>
      <c r="J1115" s="19">
        <v>40054</v>
      </c>
      <c r="K1115" s="19">
        <v>71</v>
      </c>
      <c r="M1115" s="18"/>
      <c r="N1115" s="19">
        <v>66174</v>
      </c>
      <c r="O1115" s="19">
        <v>823643</v>
      </c>
      <c r="P1115" s="19">
        <v>347250</v>
      </c>
      <c r="Q1115" s="19">
        <v>28312</v>
      </c>
    </row>
    <row r="1116" spans="1:17" ht="12" customHeight="1" thickBot="1">
      <c r="A1116" s="14" t="s">
        <v>208</v>
      </c>
      <c r="B1116" s="15" t="s">
        <v>42</v>
      </c>
      <c r="C1116" s="16" t="s">
        <v>230</v>
      </c>
      <c r="D1116" s="52" t="s">
        <v>47</v>
      </c>
      <c r="E1116" s="76">
        <v>3</v>
      </c>
      <c r="F1116" s="18"/>
      <c r="G1116" s="25">
        <v>2752909</v>
      </c>
      <c r="H1116" s="25">
        <v>56180</v>
      </c>
      <c r="I1116" s="25">
        <v>36670</v>
      </c>
      <c r="J1116" s="25">
        <v>36670</v>
      </c>
      <c r="K1116" s="25">
        <v>65</v>
      </c>
      <c r="M1116" s="18"/>
      <c r="N1116" s="19">
        <v>66743</v>
      </c>
      <c r="O1116" s="19">
        <v>1258658</v>
      </c>
      <c r="P1116" s="19">
        <v>721984</v>
      </c>
      <c r="Q1116" s="19">
        <v>28312</v>
      </c>
    </row>
    <row r="1117" spans="1:17" ht="12" customHeight="1" thickBot="1">
      <c r="A1117" s="14" t="s">
        <v>208</v>
      </c>
      <c r="B1117" s="15" t="s">
        <v>42</v>
      </c>
      <c r="C1117" s="16" t="s">
        <v>231</v>
      </c>
      <c r="D1117" s="52" t="s">
        <v>48</v>
      </c>
      <c r="E1117" s="76">
        <v>6</v>
      </c>
      <c r="F1117" s="18"/>
      <c r="G1117" s="19">
        <v>5228518</v>
      </c>
      <c r="H1117" s="19">
        <v>91676</v>
      </c>
      <c r="I1117" s="19">
        <v>59754</v>
      </c>
      <c r="J1117" s="19">
        <v>59754</v>
      </c>
      <c r="K1117" s="19">
        <v>106</v>
      </c>
      <c r="M1117" s="18"/>
      <c r="N1117" s="19">
        <v>66049</v>
      </c>
      <c r="O1117" s="19">
        <v>1335269</v>
      </c>
      <c r="P1117" s="19">
        <v>769179</v>
      </c>
      <c r="Q1117" s="19">
        <v>28312</v>
      </c>
    </row>
    <row r="1118" spans="1:17" ht="12" customHeight="1" thickBot="1">
      <c r="A1118" s="14" t="s">
        <v>208</v>
      </c>
      <c r="B1118" s="15" t="s">
        <v>42</v>
      </c>
      <c r="C1118" s="16" t="s">
        <v>232</v>
      </c>
      <c r="D1118" s="41" t="s">
        <v>49</v>
      </c>
      <c r="E1118" s="76">
        <v>9</v>
      </c>
      <c r="F1118" s="18"/>
      <c r="G1118" s="19">
        <v>8271111</v>
      </c>
      <c r="H1118" s="19">
        <v>78372</v>
      </c>
      <c r="I1118" s="19">
        <v>42099</v>
      </c>
      <c r="J1118" s="19">
        <v>42099</v>
      </c>
      <c r="K1118" s="19">
        <v>74</v>
      </c>
      <c r="M1118" s="18"/>
      <c r="N1118" s="19">
        <v>81185</v>
      </c>
      <c r="O1118" s="19">
        <v>1384285</v>
      </c>
      <c r="P1118" s="19">
        <v>835850</v>
      </c>
      <c r="Q1118" s="19">
        <v>28312</v>
      </c>
    </row>
    <row r="1119" spans="1:17" ht="12" customHeight="1" thickBot="1">
      <c r="A1119" s="14" t="s">
        <v>208</v>
      </c>
      <c r="B1119" s="15" t="s">
        <v>42</v>
      </c>
      <c r="C1119" s="16" t="s">
        <v>233</v>
      </c>
      <c r="D1119" s="52" t="s">
        <v>46</v>
      </c>
      <c r="E1119" s="76">
        <v>12</v>
      </c>
      <c r="F1119" s="18"/>
      <c r="G1119" s="19">
        <v>6682951</v>
      </c>
      <c r="H1119" s="19">
        <v>80849</v>
      </c>
      <c r="I1119" s="19">
        <v>53346</v>
      </c>
      <c r="J1119" s="19">
        <v>53346</v>
      </c>
      <c r="K1119" s="19">
        <v>94</v>
      </c>
      <c r="M1119" s="18"/>
      <c r="N1119" s="19">
        <v>67272</v>
      </c>
      <c r="O1119" s="19">
        <v>1409693</v>
      </c>
      <c r="P1119" s="19">
        <v>903357</v>
      </c>
      <c r="Q1119" s="19">
        <v>28312</v>
      </c>
    </row>
    <row r="1120" spans="1:17" ht="12" customHeight="1" thickBot="1">
      <c r="A1120" s="14" t="s">
        <v>208</v>
      </c>
      <c r="B1120" s="15" t="s">
        <v>42</v>
      </c>
      <c r="C1120" s="16" t="s">
        <v>234</v>
      </c>
      <c r="D1120" s="42" t="s">
        <v>46</v>
      </c>
      <c r="E1120" s="76">
        <v>3</v>
      </c>
      <c r="F1120" s="18"/>
      <c r="G1120" s="19">
        <v>3844073</v>
      </c>
      <c r="H1120" s="19">
        <v>68585</v>
      </c>
      <c r="I1120" s="19">
        <v>46638</v>
      </c>
      <c r="J1120" s="19">
        <v>46638</v>
      </c>
      <c r="K1120" s="19">
        <v>82</v>
      </c>
      <c r="M1120" s="18"/>
      <c r="N1120" s="19">
        <v>84191</v>
      </c>
      <c r="O1120" s="19">
        <v>1340342</v>
      </c>
      <c r="P1120" s="19">
        <v>738520</v>
      </c>
      <c r="Q1120" s="19">
        <v>28312</v>
      </c>
    </row>
    <row r="1121" spans="1:17" ht="12" customHeight="1" thickBot="1">
      <c r="A1121" s="22" t="s">
        <v>208</v>
      </c>
      <c r="B1121" s="15" t="s">
        <v>42</v>
      </c>
      <c r="C1121" s="16" t="s">
        <v>236</v>
      </c>
      <c r="D1121" s="42" t="s">
        <v>47</v>
      </c>
      <c r="E1121" s="78">
        <v>6</v>
      </c>
      <c r="G1121" s="19">
        <v>5742386</v>
      </c>
      <c r="H1121" s="19">
        <v>81965</v>
      </c>
      <c r="I1121" s="19">
        <v>55872</v>
      </c>
      <c r="J1121" s="19">
        <v>55872</v>
      </c>
      <c r="K1121" s="19">
        <v>0.99</v>
      </c>
      <c r="M1121" s="21"/>
      <c r="N1121" s="19">
        <v>80772</v>
      </c>
      <c r="O1121" s="19">
        <v>1486372</v>
      </c>
      <c r="P1121" s="19">
        <v>875743</v>
      </c>
      <c r="Q1121" s="19">
        <v>28312</v>
      </c>
    </row>
    <row r="1122" spans="1:17" ht="12" customHeight="1" thickBot="1">
      <c r="A1122" s="14" t="s">
        <v>208</v>
      </c>
      <c r="B1122" s="15" t="s">
        <v>110</v>
      </c>
      <c r="C1122" s="16" t="s">
        <v>226</v>
      </c>
      <c r="D1122" s="41" t="s">
        <v>46</v>
      </c>
      <c r="E1122" s="76">
        <v>3</v>
      </c>
      <c r="F1122" s="18"/>
      <c r="G1122" s="19">
        <v>25562000</v>
      </c>
      <c r="H1122" s="19">
        <v>4826000</v>
      </c>
      <c r="I1122" s="20">
        <v>4870000</v>
      </c>
      <c r="J1122" s="20">
        <v>20846000</v>
      </c>
      <c r="K1122" s="20">
        <v>880</v>
      </c>
      <c r="L1122" s="20"/>
      <c r="M1122" s="18"/>
      <c r="N1122" s="20">
        <v>239570000</v>
      </c>
      <c r="O1122" s="20">
        <v>530832000</v>
      </c>
      <c r="P1122" s="20">
        <v>285654000</v>
      </c>
      <c r="Q1122" s="20">
        <v>277000</v>
      </c>
    </row>
    <row r="1123" spans="1:17" ht="12" customHeight="1" thickBot="1">
      <c r="A1123" s="14" t="s">
        <v>208</v>
      </c>
      <c r="B1123" s="15" t="s">
        <v>110</v>
      </c>
      <c r="C1123" s="16" t="s">
        <v>227</v>
      </c>
      <c r="D1123" s="41" t="s">
        <v>47</v>
      </c>
      <c r="E1123" s="76">
        <v>6</v>
      </c>
      <c r="F1123" s="18"/>
      <c r="G1123" s="19">
        <v>48761000</v>
      </c>
      <c r="H1123" s="19">
        <v>8126000</v>
      </c>
      <c r="I1123" s="20">
        <v>8169000</v>
      </c>
      <c r="J1123" s="20">
        <v>25082000</v>
      </c>
      <c r="K1123" s="20">
        <v>1198</v>
      </c>
      <c r="L1123" s="20"/>
      <c r="M1123" s="18"/>
      <c r="N1123" s="20">
        <v>242489000</v>
      </c>
      <c r="O1123" s="20">
        <v>535668000</v>
      </c>
      <c r="P1123" s="20">
        <v>296100000</v>
      </c>
      <c r="Q1123" s="20">
        <v>277000</v>
      </c>
    </row>
    <row r="1124" spans="1:17" ht="12" customHeight="1" thickBot="1">
      <c r="A1124" s="14" t="s">
        <v>208</v>
      </c>
      <c r="B1124" s="15" t="s">
        <v>110</v>
      </c>
      <c r="C1124" s="16" t="s">
        <v>228</v>
      </c>
      <c r="D1124" s="41" t="s">
        <v>54</v>
      </c>
      <c r="E1124" s="76">
        <v>9</v>
      </c>
      <c r="F1124" s="18"/>
      <c r="G1124" s="19">
        <v>83004000</v>
      </c>
      <c r="H1124" s="19">
        <v>13536000</v>
      </c>
      <c r="I1124" s="20">
        <v>13579000</v>
      </c>
      <c r="J1124" s="20">
        <v>30962000</v>
      </c>
      <c r="K1124" s="20">
        <v>2454</v>
      </c>
      <c r="L1124" s="20"/>
      <c r="M1124" s="18"/>
      <c r="N1124" s="20">
        <v>243332000</v>
      </c>
      <c r="O1124" s="20">
        <v>524852000</v>
      </c>
      <c r="P1124" s="20">
        <v>279458000</v>
      </c>
      <c r="Q1124" s="20">
        <v>277000</v>
      </c>
    </row>
    <row r="1125" spans="1:17" ht="12" customHeight="1" thickBot="1">
      <c r="A1125" s="56" t="s">
        <v>208</v>
      </c>
      <c r="B1125" s="31" t="s">
        <v>110</v>
      </c>
      <c r="C1125" s="16" t="s">
        <v>229</v>
      </c>
      <c r="D1125" s="42" t="s">
        <v>49</v>
      </c>
      <c r="E1125" s="79">
        <v>12</v>
      </c>
      <c r="F1125" s="18"/>
      <c r="G1125" s="20">
        <v>112972000</v>
      </c>
      <c r="H1125" s="20">
        <v>17245000</v>
      </c>
      <c r="I1125" s="20">
        <v>12993000</v>
      </c>
      <c r="J1125" s="20">
        <v>33533000</v>
      </c>
      <c r="K1125" s="20">
        <v>2400</v>
      </c>
      <c r="L1125" s="20"/>
      <c r="M1125" s="18"/>
      <c r="N1125" s="20">
        <v>288030000</v>
      </c>
      <c r="O1125" s="20">
        <v>545198000</v>
      </c>
      <c r="P1125" s="20">
        <v>264222000</v>
      </c>
      <c r="Q1125" s="20">
        <v>282000</v>
      </c>
    </row>
    <row r="1126" spans="1:17" ht="12" customHeight="1" thickBot="1">
      <c r="A1126" s="56" t="s">
        <v>208</v>
      </c>
      <c r="B1126" s="31" t="s">
        <v>110</v>
      </c>
      <c r="C1126" s="16" t="s">
        <v>230</v>
      </c>
      <c r="D1126" s="42" t="s">
        <v>46</v>
      </c>
      <c r="E1126" s="79">
        <v>3</v>
      </c>
      <c r="F1126" s="18"/>
      <c r="G1126" s="20">
        <v>16585000</v>
      </c>
      <c r="H1126" s="20">
        <v>-2979000</v>
      </c>
      <c r="I1126" s="20">
        <v>-4480000</v>
      </c>
      <c r="J1126" s="20">
        <v>-5010000</v>
      </c>
      <c r="K1126" s="20">
        <v>-667</v>
      </c>
      <c r="L1126" s="20"/>
      <c r="M1126" s="18"/>
      <c r="N1126" s="20">
        <v>375870000</v>
      </c>
      <c r="O1126" s="20">
        <v>664676000</v>
      </c>
      <c r="P1126" s="20">
        <v>288303000</v>
      </c>
      <c r="Q1126" s="20">
        <v>282000</v>
      </c>
    </row>
    <row r="1127" spans="1:17" ht="12" customHeight="1" thickBot="1">
      <c r="A1127" s="56" t="s">
        <v>208</v>
      </c>
      <c r="B1127" s="31" t="s">
        <v>110</v>
      </c>
      <c r="C1127" s="16" t="s">
        <v>231</v>
      </c>
      <c r="D1127" s="42" t="s">
        <v>47</v>
      </c>
      <c r="E1127" s="79">
        <v>6</v>
      </c>
      <c r="F1127" s="18"/>
      <c r="G1127" s="20">
        <v>29305000</v>
      </c>
      <c r="H1127" s="20">
        <v>-12193000</v>
      </c>
      <c r="I1127" s="20">
        <v>-12808000</v>
      </c>
      <c r="J1127" s="20">
        <v>100446000</v>
      </c>
      <c r="K1127" s="20">
        <v>-2333</v>
      </c>
      <c r="L1127" s="20"/>
      <c r="M1127" s="18"/>
      <c r="N1127" s="20">
        <v>405231000</v>
      </c>
      <c r="O1127" s="20">
        <v>703793000</v>
      </c>
      <c r="P1127" s="20">
        <v>327114000</v>
      </c>
      <c r="Q1127" s="20">
        <v>282000</v>
      </c>
    </row>
    <row r="1128" spans="1:17" ht="12" customHeight="1" thickBot="1">
      <c r="A1128" s="56" t="s">
        <v>208</v>
      </c>
      <c r="B1128" s="31" t="s">
        <v>110</v>
      </c>
      <c r="C1128" s="16" t="s">
        <v>232</v>
      </c>
      <c r="D1128" s="42" t="s">
        <v>54</v>
      </c>
      <c r="E1128" s="79">
        <v>9</v>
      </c>
      <c r="F1128" s="18"/>
      <c r="G1128" s="20">
        <v>47672000</v>
      </c>
      <c r="H1128" s="20">
        <v>-21464000</v>
      </c>
      <c r="I1128" s="20">
        <v>-24079000</v>
      </c>
      <c r="J1128" s="20">
        <v>117559000</v>
      </c>
      <c r="K1128" s="20">
        <v>4213</v>
      </c>
      <c r="L1128" s="20"/>
      <c r="M1128" s="18"/>
      <c r="N1128" s="20">
        <v>438536000</v>
      </c>
      <c r="O1128" s="20">
        <v>709165000</v>
      </c>
      <c r="P1128" s="20">
        <v>314723000</v>
      </c>
      <c r="Q1128" s="20">
        <v>282000</v>
      </c>
    </row>
    <row r="1129" spans="1:17" ht="12" customHeight="1" thickBot="1">
      <c r="A1129" s="56" t="s">
        <v>208</v>
      </c>
      <c r="B1129" s="31" t="s">
        <v>110</v>
      </c>
      <c r="C1129" s="16" t="s">
        <v>233</v>
      </c>
      <c r="D1129" s="42" t="s">
        <v>49</v>
      </c>
      <c r="E1129" s="79">
        <v>12</v>
      </c>
      <c r="F1129" s="18"/>
      <c r="G1129" s="20">
        <v>63384000</v>
      </c>
      <c r="H1129" s="20">
        <v>-47419000</v>
      </c>
      <c r="I1129" s="20">
        <v>-45384000</v>
      </c>
      <c r="J1129" s="20">
        <v>99036000</v>
      </c>
      <c r="K1129" s="20">
        <v>-7973</v>
      </c>
      <c r="L1129" s="20"/>
      <c r="M1129" s="18"/>
      <c r="N1129" s="20">
        <v>375872000</v>
      </c>
      <c r="O1129" s="20">
        <v>664676000</v>
      </c>
      <c r="P1129" s="20">
        <v>288303000</v>
      </c>
      <c r="Q1129" s="20">
        <v>282000</v>
      </c>
    </row>
    <row r="1130" spans="1:17" ht="12" customHeight="1" thickBot="1">
      <c r="A1130" s="56" t="s">
        <v>208</v>
      </c>
      <c r="B1130" s="31" t="s">
        <v>110</v>
      </c>
      <c r="C1130" s="16" t="s">
        <v>234</v>
      </c>
      <c r="D1130" s="42" t="s">
        <v>46</v>
      </c>
      <c r="E1130" s="78">
        <v>3</v>
      </c>
      <c r="G1130" s="20">
        <v>14474000</v>
      </c>
      <c r="H1130" s="20">
        <v>-5605000</v>
      </c>
      <c r="I1130" s="20">
        <v>-5855000</v>
      </c>
      <c r="J1130" s="20">
        <v>-3403000</v>
      </c>
      <c r="K1130" s="20">
        <v>-1039</v>
      </c>
      <c r="L1130" s="20"/>
      <c r="M1130" s="21"/>
      <c r="N1130" s="20">
        <v>376103000</v>
      </c>
      <c r="O1130" s="20">
        <v>665592000</v>
      </c>
      <c r="P1130" s="20">
        <v>292221000</v>
      </c>
      <c r="Q1130" s="20">
        <v>282000</v>
      </c>
    </row>
    <row r="1131" spans="1:17" ht="12" customHeight="1" thickBot="1">
      <c r="A1131" s="24" t="s">
        <v>208</v>
      </c>
      <c r="B1131" s="31" t="s">
        <v>110</v>
      </c>
      <c r="C1131" s="16" t="s">
        <v>236</v>
      </c>
      <c r="D1131" s="42" t="s">
        <v>47</v>
      </c>
      <c r="E1131" s="78">
        <v>6</v>
      </c>
      <c r="G1131" s="20">
        <v>40317000</v>
      </c>
      <c r="H1131" s="20">
        <v>-8090000</v>
      </c>
      <c r="I1131" s="20">
        <v>-8432000</v>
      </c>
      <c r="J1131" s="20">
        <v>-7383000</v>
      </c>
      <c r="K1131" s="20">
        <v>-1497</v>
      </c>
      <c r="L1131" s="20"/>
      <c r="M1131" s="21"/>
      <c r="N1131" s="20">
        <v>370855000</v>
      </c>
      <c r="O1131" s="20">
        <v>676930000</v>
      </c>
      <c r="P1131" s="20">
        <v>307122000</v>
      </c>
      <c r="Q1131" s="20">
        <v>282000</v>
      </c>
    </row>
    <row r="1132" spans="1:17" ht="12" customHeight="1" thickBot="1">
      <c r="A1132" s="14" t="s">
        <v>208</v>
      </c>
      <c r="B1132" s="15" t="s">
        <v>93</v>
      </c>
      <c r="C1132" s="16" t="s">
        <v>226</v>
      </c>
      <c r="D1132" s="41" t="s">
        <v>46</v>
      </c>
      <c r="E1132" s="76">
        <v>3</v>
      </c>
      <c r="F1132" s="18"/>
      <c r="G1132" s="20">
        <v>60042747</v>
      </c>
      <c r="H1132" s="20">
        <v>956825</v>
      </c>
      <c r="I1132" s="20">
        <v>448497</v>
      </c>
      <c r="J1132" s="20">
        <v>448497</v>
      </c>
      <c r="K1132" s="20">
        <v>132</v>
      </c>
      <c r="L1132" s="20"/>
      <c r="M1132" s="18"/>
      <c r="N1132" s="20">
        <v>21575978</v>
      </c>
      <c r="O1132" s="20">
        <v>91549622</v>
      </c>
      <c r="P1132" s="20">
        <v>77396627</v>
      </c>
      <c r="Q1132" s="20">
        <v>169761</v>
      </c>
    </row>
    <row r="1133" spans="1:17" ht="12" customHeight="1" thickBot="1">
      <c r="A1133" s="14" t="s">
        <v>208</v>
      </c>
      <c r="B1133" s="15" t="s">
        <v>93</v>
      </c>
      <c r="C1133" s="16" t="s">
        <v>227</v>
      </c>
      <c r="D1133" s="41" t="s">
        <v>47</v>
      </c>
      <c r="E1133" s="76">
        <v>6</v>
      </c>
      <c r="F1133" s="18"/>
      <c r="G1133" s="20">
        <v>111974823</v>
      </c>
      <c r="H1133" s="20">
        <v>4333303</v>
      </c>
      <c r="I1133" s="20">
        <v>2411115</v>
      </c>
      <c r="J1133" s="20">
        <v>2411115</v>
      </c>
      <c r="K1133" s="20">
        <v>710</v>
      </c>
      <c r="L1133" s="20"/>
      <c r="M1133" s="18"/>
      <c r="N1133" s="20">
        <v>22309150</v>
      </c>
      <c r="O1133" s="20">
        <v>71623436</v>
      </c>
      <c r="P1133" s="20">
        <v>58781566</v>
      </c>
      <c r="Q1133" s="20">
        <v>169761</v>
      </c>
    </row>
    <row r="1134" spans="1:17" ht="12" customHeight="1" thickBot="1">
      <c r="A1134" s="14" t="s">
        <v>208</v>
      </c>
      <c r="B1134" s="15" t="s">
        <v>93</v>
      </c>
      <c r="C1134" s="16" t="s">
        <v>228</v>
      </c>
      <c r="D1134" s="41" t="s">
        <v>54</v>
      </c>
      <c r="E1134" s="76">
        <v>9</v>
      </c>
      <c r="F1134" s="18"/>
      <c r="G1134" s="20">
        <v>159299273</v>
      </c>
      <c r="H1134" s="20">
        <v>4946748</v>
      </c>
      <c r="I1134" s="20">
        <v>2770177</v>
      </c>
      <c r="J1134" s="20">
        <v>2770177</v>
      </c>
      <c r="K1134" s="20">
        <v>816</v>
      </c>
      <c r="L1134" s="20"/>
      <c r="M1134" s="18"/>
      <c r="N1134" s="20">
        <v>22134071</v>
      </c>
      <c r="O1134" s="20">
        <v>76308028</v>
      </c>
      <c r="P1134" s="20">
        <v>63980072</v>
      </c>
      <c r="Q1134" s="20">
        <v>169761</v>
      </c>
    </row>
    <row r="1135" spans="1:17" ht="12" customHeight="1" thickBot="1">
      <c r="A1135" s="14" t="s">
        <v>208</v>
      </c>
      <c r="B1135" s="15" t="s">
        <v>93</v>
      </c>
      <c r="C1135" s="16" t="s">
        <v>229</v>
      </c>
      <c r="D1135" s="41" t="s">
        <v>49</v>
      </c>
      <c r="E1135" s="76">
        <v>12</v>
      </c>
      <c r="F1135" s="18"/>
      <c r="G1135" s="20">
        <v>208027688</v>
      </c>
      <c r="H1135" s="20">
        <v>6495390</v>
      </c>
      <c r="I1135" s="20">
        <v>4047051</v>
      </c>
      <c r="J1135" s="20">
        <v>4047051</v>
      </c>
      <c r="K1135" s="20">
        <v>1192</v>
      </c>
      <c r="L1135" s="20">
        <v>14</v>
      </c>
      <c r="M1135" s="18"/>
      <c r="N1135" s="20">
        <v>23091142</v>
      </c>
      <c r="O1135" s="20">
        <v>83653555</v>
      </c>
      <c r="P1135" s="20">
        <v>67411074</v>
      </c>
      <c r="Q1135" s="20">
        <v>169761</v>
      </c>
    </row>
    <row r="1136" spans="1:17" ht="12" customHeight="1" thickBot="1">
      <c r="A1136" s="14" t="s">
        <v>208</v>
      </c>
      <c r="B1136" s="15" t="s">
        <v>93</v>
      </c>
      <c r="C1136" s="16" t="s">
        <v>230</v>
      </c>
      <c r="D1136" s="41" t="s">
        <v>46</v>
      </c>
      <c r="E1136" s="76">
        <v>3</v>
      </c>
      <c r="F1136" s="18"/>
      <c r="G1136" s="25">
        <v>59704845</v>
      </c>
      <c r="H1136" s="25">
        <v>3843316</v>
      </c>
      <c r="I1136" s="25">
        <v>2824622</v>
      </c>
      <c r="J1136" s="25">
        <v>2824622</v>
      </c>
      <c r="K1136" s="25">
        <v>8.32</v>
      </c>
      <c r="L1136" s="20"/>
      <c r="M1136" s="18"/>
      <c r="N1136" s="20">
        <v>22808793</v>
      </c>
      <c r="O1136" s="20">
        <v>85070215</v>
      </c>
      <c r="P1136" s="20">
        <v>66003112</v>
      </c>
      <c r="Q1136" s="20">
        <v>169761</v>
      </c>
    </row>
    <row r="1137" spans="1:17" ht="12" customHeight="1" thickBot="1">
      <c r="A1137" s="14" t="s">
        <v>208</v>
      </c>
      <c r="B1137" s="15" t="s">
        <v>93</v>
      </c>
      <c r="C1137" s="16" t="s">
        <v>231</v>
      </c>
      <c r="D1137" s="41" t="s">
        <v>47</v>
      </c>
      <c r="E1137" s="77">
        <v>6</v>
      </c>
      <c r="G1137" s="20">
        <v>145481779</v>
      </c>
      <c r="H1137" s="20">
        <v>12938326</v>
      </c>
      <c r="I1137" s="20">
        <v>8934464</v>
      </c>
      <c r="J1137" s="20">
        <v>8934464</v>
      </c>
      <c r="K1137" s="20">
        <v>26.31</v>
      </c>
      <c r="L1137" s="20"/>
      <c r="M1137" s="21"/>
      <c r="N1137" s="20">
        <v>22852441</v>
      </c>
      <c r="O1137" s="20">
        <v>124967707</v>
      </c>
      <c r="P1137" s="20">
        <v>103865023</v>
      </c>
      <c r="Q1137" s="20">
        <v>169761</v>
      </c>
    </row>
    <row r="1138" spans="1:17" ht="12" customHeight="1" thickBot="1">
      <c r="A1138" s="14" t="s">
        <v>208</v>
      </c>
      <c r="B1138" s="15" t="s">
        <v>93</v>
      </c>
      <c r="C1138" s="16" t="s">
        <v>232</v>
      </c>
      <c r="D1138" s="41" t="s">
        <v>54</v>
      </c>
      <c r="E1138" s="77">
        <v>9</v>
      </c>
      <c r="G1138" s="20">
        <v>220216736</v>
      </c>
      <c r="H1138" s="20">
        <v>17004235</v>
      </c>
      <c r="I1138" s="20">
        <v>11632334</v>
      </c>
      <c r="J1138" s="20">
        <v>11632334</v>
      </c>
      <c r="K1138" s="20">
        <v>34.26</v>
      </c>
      <c r="L1138" s="20"/>
      <c r="M1138" s="21"/>
      <c r="N1138" s="20">
        <v>23399435</v>
      </c>
      <c r="O1138" s="20">
        <v>116603320</v>
      </c>
      <c r="P1138" s="20">
        <v>93821332</v>
      </c>
      <c r="Q1138" s="20">
        <v>169761</v>
      </c>
    </row>
    <row r="1139" spans="1:17" ht="12" customHeight="1" thickBot="1">
      <c r="A1139" s="14" t="s">
        <v>208</v>
      </c>
      <c r="B1139" s="15" t="s">
        <v>93</v>
      </c>
      <c r="C1139" s="16" t="s">
        <v>233</v>
      </c>
      <c r="D1139" s="41" t="s">
        <v>49</v>
      </c>
      <c r="E1139" s="76">
        <v>12</v>
      </c>
      <c r="F1139" s="18"/>
      <c r="G1139" s="19">
        <v>290952520</v>
      </c>
      <c r="H1139" s="19">
        <v>20353076</v>
      </c>
      <c r="I1139" s="19">
        <v>14797095</v>
      </c>
      <c r="J1139" s="19">
        <v>14797095</v>
      </c>
      <c r="K1139" s="19">
        <v>43.58</v>
      </c>
      <c r="L1139" s="19">
        <v>17</v>
      </c>
      <c r="M1139" s="18"/>
      <c r="N1139" s="19">
        <v>25228049</v>
      </c>
      <c r="O1139" s="19">
        <v>136928160</v>
      </c>
      <c r="P1139" s="19">
        <v>113358063</v>
      </c>
      <c r="Q1139" s="19">
        <v>169761</v>
      </c>
    </row>
    <row r="1140" spans="1:17" ht="12" customHeight="1" thickBot="1">
      <c r="A1140" s="14" t="s">
        <v>208</v>
      </c>
      <c r="B1140" s="15" t="s">
        <v>93</v>
      </c>
      <c r="C1140" s="16" t="s">
        <v>234</v>
      </c>
      <c r="D1140" s="42" t="s">
        <v>46</v>
      </c>
      <c r="E1140" s="76">
        <v>3</v>
      </c>
      <c r="F1140" s="18"/>
      <c r="G1140" s="19">
        <v>80462810</v>
      </c>
      <c r="H1140" s="19">
        <v>4250361</v>
      </c>
      <c r="I1140" s="19">
        <v>2671515</v>
      </c>
      <c r="J1140" s="19">
        <v>2671515</v>
      </c>
      <c r="K1140" s="19">
        <v>7.87</v>
      </c>
      <c r="M1140" s="18"/>
      <c r="N1140" s="19">
        <v>25373393</v>
      </c>
      <c r="O1140" s="19">
        <v>150374706</v>
      </c>
      <c r="P1140" s="19">
        <v>124133094</v>
      </c>
      <c r="Q1140" s="19">
        <v>169761</v>
      </c>
    </row>
    <row r="1141" spans="1:17" ht="12" customHeight="1" thickBot="1">
      <c r="A1141" s="22" t="s">
        <v>208</v>
      </c>
      <c r="B1141" s="13" t="s">
        <v>93</v>
      </c>
      <c r="C1141" s="16" t="s">
        <v>236</v>
      </c>
      <c r="D1141" s="42" t="s">
        <v>47</v>
      </c>
      <c r="E1141" s="78">
        <v>6</v>
      </c>
      <c r="G1141" s="19">
        <v>152972447</v>
      </c>
      <c r="H1141" s="19">
        <v>7313558</v>
      </c>
      <c r="I1141" s="19">
        <v>4606605</v>
      </c>
      <c r="K1141" s="19">
        <v>13.57</v>
      </c>
      <c r="M1141" s="21"/>
      <c r="N1141" s="19">
        <v>25412763</v>
      </c>
      <c r="O1141" s="19">
        <v>129508949</v>
      </c>
      <c r="P1141" s="19">
        <v>103708900</v>
      </c>
      <c r="Q1141" s="19">
        <v>169761</v>
      </c>
    </row>
    <row r="1142" spans="1:17" ht="12" customHeight="1" thickBot="1">
      <c r="A1142" s="14" t="s">
        <v>202</v>
      </c>
      <c r="B1142" s="15" t="s">
        <v>128</v>
      </c>
      <c r="C1142" s="16" t="s">
        <v>226</v>
      </c>
      <c r="D1142" s="41" t="s">
        <v>46</v>
      </c>
      <c r="E1142" s="76">
        <v>3</v>
      </c>
      <c r="F1142" s="18"/>
      <c r="G1142" s="19">
        <v>1711770</v>
      </c>
      <c r="H1142" s="19">
        <v>39320</v>
      </c>
      <c r="I1142" s="19">
        <v>27396</v>
      </c>
      <c r="J1142" s="19">
        <v>31416</v>
      </c>
      <c r="K1142" s="19">
        <v>1.69</v>
      </c>
      <c r="M1142" s="18"/>
      <c r="N1142" s="19">
        <v>4592838</v>
      </c>
      <c r="O1142" s="19">
        <v>6427670</v>
      </c>
      <c r="P1142" s="19">
        <v>4703589</v>
      </c>
      <c r="Q1142" s="19">
        <v>753500</v>
      </c>
    </row>
    <row r="1143" spans="1:17" ht="12" customHeight="1" thickBot="1">
      <c r="A1143" s="14" t="s">
        <v>202</v>
      </c>
      <c r="B1143" s="15" t="s">
        <v>128</v>
      </c>
      <c r="C1143" s="16" t="s">
        <v>227</v>
      </c>
      <c r="D1143" s="41" t="s">
        <v>47</v>
      </c>
      <c r="E1143" s="76">
        <v>6</v>
      </c>
      <c r="F1143" s="18"/>
      <c r="G1143" s="19">
        <v>3306998</v>
      </c>
      <c r="H1143" s="19">
        <v>64568</v>
      </c>
      <c r="I1143" s="19">
        <v>40604</v>
      </c>
      <c r="J1143" s="19">
        <v>48917</v>
      </c>
      <c r="K1143" s="19">
        <v>2.38</v>
      </c>
      <c r="M1143" s="18"/>
      <c r="N1143" s="19">
        <v>4020044</v>
      </c>
      <c r="O1143" s="19">
        <v>6357477</v>
      </c>
      <c r="P1143" s="19">
        <v>4505428</v>
      </c>
      <c r="Q1143" s="19">
        <v>753500</v>
      </c>
    </row>
    <row r="1144" spans="1:17" ht="12" customHeight="1">
      <c r="A1144" s="57" t="s">
        <v>202</v>
      </c>
      <c r="B1144" s="15" t="s">
        <v>128</v>
      </c>
      <c r="C1144" s="16" t="s">
        <v>228</v>
      </c>
      <c r="D1144" s="41" t="s">
        <v>54</v>
      </c>
      <c r="E1144" s="58">
        <v>9</v>
      </c>
      <c r="F1144" s="18"/>
      <c r="G1144" s="19">
        <v>5101614</v>
      </c>
      <c r="H1144" s="19">
        <v>116471</v>
      </c>
      <c r="I1144" s="19">
        <v>-9551</v>
      </c>
      <c r="J1144" s="19">
        <v>10623</v>
      </c>
      <c r="K1144" s="19">
        <v>-0.57999999999999996</v>
      </c>
      <c r="M1144" s="18"/>
      <c r="N1144" s="19">
        <v>4024204</v>
      </c>
      <c r="O1144" s="19">
        <v>5930861</v>
      </c>
      <c r="P1144" s="19">
        <v>4121717</v>
      </c>
      <c r="Q1144" s="19">
        <v>828850</v>
      </c>
    </row>
    <row r="1145" spans="1:17" ht="12" customHeight="1">
      <c r="A1145" s="57" t="s">
        <v>202</v>
      </c>
      <c r="B1145" s="15" t="s">
        <v>128</v>
      </c>
      <c r="C1145" s="16" t="s">
        <v>229</v>
      </c>
      <c r="D1145" s="41" t="s">
        <v>55</v>
      </c>
      <c r="E1145" s="58">
        <v>12</v>
      </c>
      <c r="F1145" s="18"/>
      <c r="G1145" s="19">
        <v>6797392</v>
      </c>
      <c r="H1145" s="19">
        <v>295137</v>
      </c>
      <c r="I1145" s="19">
        <v>131258</v>
      </c>
      <c r="J1145" s="19">
        <v>122353</v>
      </c>
      <c r="K1145" s="19">
        <v>9</v>
      </c>
      <c r="M1145" s="18"/>
      <c r="N1145" s="19">
        <v>3748931</v>
      </c>
      <c r="O1145" s="19">
        <v>5978186</v>
      </c>
      <c r="P1145" s="19">
        <v>4059378</v>
      </c>
      <c r="Q1145" s="19">
        <v>828850</v>
      </c>
    </row>
    <row r="1146" spans="1:17" ht="12" customHeight="1">
      <c r="A1146" s="57" t="s">
        <v>202</v>
      </c>
      <c r="B1146" s="15" t="s">
        <v>128</v>
      </c>
      <c r="C1146" s="16" t="s">
        <v>230</v>
      </c>
      <c r="D1146" s="41" t="s">
        <v>46</v>
      </c>
      <c r="E1146" s="58">
        <v>3</v>
      </c>
      <c r="F1146" s="18"/>
      <c r="G1146" s="25">
        <v>1552298</v>
      </c>
      <c r="H1146" s="25">
        <v>-106306</v>
      </c>
      <c r="I1146" s="25">
        <v>-118751</v>
      </c>
      <c r="J1146" s="25"/>
      <c r="K1146" s="25">
        <v>-0.04</v>
      </c>
      <c r="M1146" s="18"/>
      <c r="N1146" s="19">
        <v>3492546</v>
      </c>
      <c r="O1146" s="19">
        <v>5447946</v>
      </c>
      <c r="P1146" s="19">
        <v>3706116</v>
      </c>
      <c r="Q1146" s="19">
        <v>828850</v>
      </c>
    </row>
    <row r="1147" spans="1:17" ht="12" customHeight="1">
      <c r="A1147" s="57" t="s">
        <v>202</v>
      </c>
      <c r="B1147" s="15" t="s">
        <v>128</v>
      </c>
      <c r="C1147" s="16" t="s">
        <v>231</v>
      </c>
      <c r="D1147" s="41" t="s">
        <v>47</v>
      </c>
      <c r="E1147" s="16">
        <v>6</v>
      </c>
      <c r="G1147" s="19">
        <v>3709032</v>
      </c>
      <c r="H1147" s="19">
        <v>-333813</v>
      </c>
      <c r="I1147" s="19">
        <v>-351211</v>
      </c>
      <c r="J1147" s="19">
        <v>-360685</v>
      </c>
      <c r="K1147" s="19">
        <v>-21.17</v>
      </c>
      <c r="M1147" s="21"/>
      <c r="N1147" s="19">
        <v>3368180</v>
      </c>
      <c r="O1147" s="19">
        <v>4651971</v>
      </c>
      <c r="P1147" s="19">
        <v>3093847</v>
      </c>
      <c r="Q1147" s="19">
        <v>828850</v>
      </c>
    </row>
    <row r="1148" spans="1:17" ht="12" customHeight="1">
      <c r="A1148" s="57" t="s">
        <v>202</v>
      </c>
      <c r="B1148" s="15" t="s">
        <v>128</v>
      </c>
      <c r="C1148" s="16" t="s">
        <v>232</v>
      </c>
      <c r="D1148" s="41" t="s">
        <v>54</v>
      </c>
      <c r="E1148" s="16">
        <v>9</v>
      </c>
      <c r="G1148" s="19">
        <v>5099074</v>
      </c>
      <c r="H1148" s="19">
        <v>-536616</v>
      </c>
      <c r="I1148" s="19">
        <v>-617306</v>
      </c>
      <c r="J1148" s="19">
        <v>-635086</v>
      </c>
      <c r="K1148" s="19">
        <v>-37.24</v>
      </c>
      <c r="M1148" s="21"/>
      <c r="N1148" s="19">
        <v>3119020</v>
      </c>
      <c r="O1148" s="19">
        <v>4178565</v>
      </c>
      <c r="P1148" s="19">
        <v>2894843</v>
      </c>
      <c r="Q1148" s="19">
        <v>828850</v>
      </c>
    </row>
    <row r="1149" spans="1:17" ht="12" customHeight="1">
      <c r="A1149" s="57" t="s">
        <v>202</v>
      </c>
      <c r="B1149" s="15" t="s">
        <v>128</v>
      </c>
      <c r="C1149" s="16" t="s">
        <v>233</v>
      </c>
      <c r="D1149" s="41" t="s">
        <v>49</v>
      </c>
      <c r="E1149" s="58">
        <v>12</v>
      </c>
      <c r="F1149" s="18"/>
      <c r="G1149" s="19">
        <v>6710047</v>
      </c>
      <c r="H1149" s="19">
        <v>-490577</v>
      </c>
      <c r="I1149" s="19">
        <v>-599796</v>
      </c>
      <c r="J1149" s="19">
        <v>-580347</v>
      </c>
      <c r="K1149" s="19">
        <v>-36</v>
      </c>
      <c r="M1149" s="18"/>
      <c r="N1149" s="19">
        <v>2977889</v>
      </c>
      <c r="O1149" s="19">
        <v>4325659</v>
      </c>
      <c r="P1149" s="19">
        <v>2903830</v>
      </c>
      <c r="Q1149" s="19">
        <v>828850</v>
      </c>
    </row>
    <row r="1150" spans="1:17" ht="12" customHeight="1">
      <c r="A1150" s="57" t="s">
        <v>202</v>
      </c>
      <c r="B1150" s="15" t="s">
        <v>128</v>
      </c>
      <c r="C1150" s="16" t="s">
        <v>234</v>
      </c>
      <c r="D1150" s="42" t="s">
        <v>46</v>
      </c>
      <c r="E1150" s="58">
        <v>3</v>
      </c>
      <c r="F1150" s="18"/>
      <c r="G1150" s="19">
        <v>1770740</v>
      </c>
      <c r="H1150" s="19">
        <v>338941</v>
      </c>
      <c r="I1150" s="19">
        <v>192899</v>
      </c>
      <c r="K1150" s="19">
        <v>0.12</v>
      </c>
      <c r="M1150" s="18"/>
      <c r="N1150" s="19">
        <v>2779772</v>
      </c>
      <c r="O1150" s="19">
        <v>4078776</v>
      </c>
      <c r="P1150" s="19">
        <v>2533966</v>
      </c>
      <c r="Q1150" s="19">
        <v>828850</v>
      </c>
    </row>
    <row r="1151" spans="1:17" ht="12" customHeight="1">
      <c r="A1151" s="61" t="s">
        <v>202</v>
      </c>
      <c r="B1151" s="15" t="s">
        <v>128</v>
      </c>
      <c r="C1151" s="16" t="s">
        <v>236</v>
      </c>
      <c r="D1151" s="42" t="s">
        <v>47</v>
      </c>
      <c r="E1151" s="23">
        <v>6</v>
      </c>
      <c r="G1151" s="19">
        <v>3307026</v>
      </c>
      <c r="H1151" s="19">
        <v>330911</v>
      </c>
      <c r="I1151" s="19">
        <v>161209</v>
      </c>
      <c r="K1151" s="19">
        <v>9.7200000000000006</v>
      </c>
      <c r="M1151" s="21"/>
      <c r="N1151" s="19">
        <v>2586578</v>
      </c>
      <c r="O1151" s="19">
        <v>4128141</v>
      </c>
      <c r="P1151" s="19">
        <f>369881+2264073</f>
        <v>2633954</v>
      </c>
      <c r="Q1151" s="19">
        <v>828850</v>
      </c>
    </row>
    <row r="1152" spans="1:17" ht="12" customHeight="1">
      <c r="A1152" s="57" t="s">
        <v>202</v>
      </c>
      <c r="B1152" s="28" t="s">
        <v>120</v>
      </c>
      <c r="C1152" s="16" t="s">
        <v>226</v>
      </c>
      <c r="D1152" s="51" t="s">
        <v>47</v>
      </c>
      <c r="E1152" s="58">
        <v>3</v>
      </c>
      <c r="F1152" s="18"/>
      <c r="G1152" s="19">
        <v>598932</v>
      </c>
      <c r="H1152" s="19">
        <v>-23720</v>
      </c>
      <c r="I1152" s="19">
        <v>-23720</v>
      </c>
      <c r="J1152" s="20"/>
      <c r="K1152" s="19">
        <v>-0.05</v>
      </c>
      <c r="M1152" s="18"/>
      <c r="N1152" s="19">
        <v>2223825</v>
      </c>
      <c r="O1152" s="19">
        <v>3586371</v>
      </c>
      <c r="P1152" s="19">
        <v>3015097</v>
      </c>
      <c r="Q1152" s="19">
        <v>302400</v>
      </c>
    </row>
    <row r="1153" spans="1:17" ht="12" customHeight="1">
      <c r="A1153" s="57" t="s">
        <v>202</v>
      </c>
      <c r="B1153" s="28" t="s">
        <v>120</v>
      </c>
      <c r="C1153" s="16" t="s">
        <v>227</v>
      </c>
      <c r="D1153" s="51" t="s">
        <v>54</v>
      </c>
      <c r="E1153" s="58">
        <v>6</v>
      </c>
      <c r="F1153" s="18"/>
      <c r="G1153" s="19">
        <v>1057540</v>
      </c>
      <c r="H1153" s="19">
        <v>7132</v>
      </c>
      <c r="I1153" s="19">
        <v>4992</v>
      </c>
      <c r="J1153" s="20"/>
      <c r="K1153" s="19">
        <v>0.01</v>
      </c>
      <c r="M1153" s="18"/>
      <c r="N1153" s="19">
        <v>2369636</v>
      </c>
      <c r="O1153" s="19">
        <v>3635965</v>
      </c>
      <c r="P1153" s="19">
        <v>2890135</v>
      </c>
      <c r="Q1153" s="19">
        <v>252000</v>
      </c>
    </row>
    <row r="1154" spans="1:17" ht="12" customHeight="1">
      <c r="A1154" s="57" t="s">
        <v>202</v>
      </c>
      <c r="B1154" s="28" t="s">
        <v>120</v>
      </c>
      <c r="C1154" s="16" t="s">
        <v>228</v>
      </c>
      <c r="D1154" s="51" t="s">
        <v>55</v>
      </c>
      <c r="E1154" s="58">
        <v>9</v>
      </c>
      <c r="F1154" s="18"/>
      <c r="G1154" s="19">
        <v>1542693</v>
      </c>
      <c r="H1154" s="19">
        <v>-139160</v>
      </c>
      <c r="I1154" s="19">
        <v>-139160</v>
      </c>
      <c r="J1154" s="20"/>
      <c r="K1154" s="19">
        <v>-0.23</v>
      </c>
      <c r="M1154" s="18"/>
      <c r="N1154" s="19">
        <v>2226835</v>
      </c>
      <c r="O1154" s="19">
        <v>3727947</v>
      </c>
      <c r="P1154" s="19">
        <v>3138955</v>
      </c>
      <c r="Q1154" s="19">
        <v>302400</v>
      </c>
    </row>
    <row r="1155" spans="1:17" ht="12" customHeight="1">
      <c r="A1155" s="57" t="s">
        <v>202</v>
      </c>
      <c r="B1155" s="28" t="s">
        <v>120</v>
      </c>
      <c r="C1155" s="16" t="s">
        <v>229</v>
      </c>
      <c r="D1155" s="51" t="s">
        <v>46</v>
      </c>
      <c r="E1155" s="58">
        <v>12</v>
      </c>
      <c r="F1155" s="18"/>
      <c r="G1155" s="19">
        <v>2310125</v>
      </c>
      <c r="H1155" s="19">
        <v>-9680</v>
      </c>
      <c r="I1155" s="19">
        <v>-25522</v>
      </c>
      <c r="J1155" s="19">
        <v>-6611</v>
      </c>
      <c r="K1155" s="19">
        <v>-5.0599999999999996</v>
      </c>
      <c r="L1155" s="19">
        <v>7</v>
      </c>
      <c r="M1155" s="18"/>
      <c r="N1155" s="19">
        <v>2504851</v>
      </c>
      <c r="O1155" s="19">
        <v>3586028</v>
      </c>
      <c r="P1155" s="19">
        <v>2849766</v>
      </c>
      <c r="Q1155" s="19">
        <v>302400</v>
      </c>
    </row>
    <row r="1156" spans="1:17" ht="12" customHeight="1">
      <c r="A1156" s="57" t="s">
        <v>202</v>
      </c>
      <c r="B1156" s="28" t="s">
        <v>120</v>
      </c>
      <c r="C1156" s="16" t="s">
        <v>230</v>
      </c>
      <c r="D1156" s="51" t="s">
        <v>47</v>
      </c>
      <c r="E1156" s="58">
        <v>3</v>
      </c>
      <c r="F1156" s="18"/>
      <c r="G1156" s="29">
        <v>585051</v>
      </c>
      <c r="H1156" s="29">
        <v>14170</v>
      </c>
      <c r="I1156" s="29">
        <v>14170</v>
      </c>
      <c r="J1156" s="25"/>
      <c r="K1156" s="29">
        <v>0.02</v>
      </c>
      <c r="L1156" s="29"/>
      <c r="M1156" s="18"/>
      <c r="N1156" s="29">
        <v>2073308</v>
      </c>
      <c r="O1156" s="29">
        <v>3425697</v>
      </c>
      <c r="P1156" s="29">
        <v>2818010</v>
      </c>
      <c r="Q1156" s="29">
        <v>302400</v>
      </c>
    </row>
    <row r="1157" spans="1:17" ht="12" customHeight="1">
      <c r="A1157" s="57" t="s">
        <v>202</v>
      </c>
      <c r="B1157" s="28" t="s">
        <v>120</v>
      </c>
      <c r="C1157" s="16" t="s">
        <v>232</v>
      </c>
      <c r="D1157" s="51" t="s">
        <v>55</v>
      </c>
      <c r="E1157" s="16">
        <v>9</v>
      </c>
      <c r="G1157" s="29">
        <v>1388693</v>
      </c>
      <c r="H1157" s="29">
        <v>-283558</v>
      </c>
      <c r="I1157" s="29">
        <v>-283558</v>
      </c>
      <c r="J1157" s="29">
        <v>-283558</v>
      </c>
      <c r="K1157" s="25">
        <v>-46.88458994708995</v>
      </c>
      <c r="L1157" s="29"/>
      <c r="M1157" s="21"/>
      <c r="N1157" s="29">
        <v>1883988</v>
      </c>
      <c r="O1157" s="29">
        <v>3044687</v>
      </c>
      <c r="P1157" s="29">
        <v>2722478</v>
      </c>
      <c r="Q1157" s="29">
        <v>302400</v>
      </c>
    </row>
    <row r="1158" spans="1:17" ht="12" customHeight="1">
      <c r="A1158" s="57" t="s">
        <v>202</v>
      </c>
      <c r="B1158" s="28" t="s">
        <v>120</v>
      </c>
      <c r="C1158" s="16" t="s">
        <v>233</v>
      </c>
      <c r="D1158" s="51" t="s">
        <v>46</v>
      </c>
      <c r="E1158" s="16">
        <v>12</v>
      </c>
      <c r="G1158" s="29">
        <v>2047675</v>
      </c>
      <c r="H1158" s="29">
        <v>-183950</v>
      </c>
      <c r="I1158" s="29">
        <v>-151869</v>
      </c>
      <c r="J1158" s="29">
        <v>-116476</v>
      </c>
      <c r="K1158" s="29">
        <v>25.11</v>
      </c>
      <c r="L1158" s="29"/>
      <c r="M1158" s="21"/>
      <c r="N1158" s="29">
        <v>2171119</v>
      </c>
      <c r="O1158" s="29">
        <v>3521362</v>
      </c>
      <c r="P1158" s="29">
        <v>2939800</v>
      </c>
      <c r="Q1158" s="29">
        <v>302400</v>
      </c>
    </row>
    <row r="1159" spans="1:17" ht="12" customHeight="1">
      <c r="A1159" s="57" t="s">
        <v>202</v>
      </c>
      <c r="B1159" s="31" t="s">
        <v>123</v>
      </c>
      <c r="C1159" s="16" t="s">
        <v>226</v>
      </c>
      <c r="D1159" s="50" t="s">
        <v>55</v>
      </c>
      <c r="E1159" s="58">
        <v>3</v>
      </c>
      <c r="F1159" s="18"/>
      <c r="G1159" s="20">
        <v>102146</v>
      </c>
      <c r="H1159" s="20">
        <v>-281878</v>
      </c>
      <c r="I1159" s="20">
        <v>-284539</v>
      </c>
      <c r="J1159" s="20">
        <v>-284539</v>
      </c>
      <c r="K1159" s="20">
        <v>-6.4000000000000001E-2</v>
      </c>
      <c r="L1159" s="20"/>
      <c r="M1159" s="18"/>
      <c r="N1159" s="20">
        <v>1346449</v>
      </c>
      <c r="O1159" s="20">
        <v>2233504</v>
      </c>
      <c r="P1159" s="20">
        <v>6763705</v>
      </c>
      <c r="Q1159" s="20">
        <v>2219524</v>
      </c>
    </row>
    <row r="1160" spans="1:17" ht="12" customHeight="1">
      <c r="A1160" s="57" t="s">
        <v>202</v>
      </c>
      <c r="B1160" s="31" t="s">
        <v>123</v>
      </c>
      <c r="C1160" s="16" t="s">
        <v>227</v>
      </c>
      <c r="D1160" s="41" t="s">
        <v>46</v>
      </c>
      <c r="E1160" s="58">
        <v>6</v>
      </c>
      <c r="F1160" s="18"/>
      <c r="G1160" s="19">
        <v>221580</v>
      </c>
      <c r="H1160" s="19">
        <v>-552458</v>
      </c>
      <c r="I1160" s="19">
        <v>-555119</v>
      </c>
      <c r="J1160" s="19">
        <v>-555119</v>
      </c>
      <c r="K1160" s="19">
        <v>-0.13</v>
      </c>
      <c r="M1160" s="18"/>
      <c r="N1160" s="19">
        <v>2169473</v>
      </c>
      <c r="O1160" s="19">
        <v>3460136</v>
      </c>
      <c r="P1160" s="19">
        <v>5522019</v>
      </c>
      <c r="Q1160" s="19">
        <v>2219524</v>
      </c>
    </row>
    <row r="1161" spans="1:17" ht="12" customHeight="1">
      <c r="A1161" s="57" t="s">
        <v>202</v>
      </c>
      <c r="B1161" s="31" t="s">
        <v>123</v>
      </c>
      <c r="C1161" s="16" t="s">
        <v>228</v>
      </c>
      <c r="D1161" s="41" t="s">
        <v>47</v>
      </c>
      <c r="E1161" s="58">
        <v>9</v>
      </c>
      <c r="F1161" s="18"/>
      <c r="G1161" s="19">
        <v>298505</v>
      </c>
      <c r="H1161" s="19">
        <v>-876038</v>
      </c>
      <c r="I1161" s="19">
        <v>-881959</v>
      </c>
      <c r="J1161" s="19">
        <v>-881959</v>
      </c>
      <c r="K1161" s="19">
        <v>-0.19</v>
      </c>
      <c r="M1161" s="18"/>
      <c r="N1161" s="19">
        <v>2104513</v>
      </c>
      <c r="O1161" s="19">
        <v>3361815</v>
      </c>
      <c r="P1161" s="19">
        <v>5750540</v>
      </c>
      <c r="Q1161" s="19">
        <v>2219524</v>
      </c>
    </row>
    <row r="1162" spans="1:17" ht="12" customHeight="1">
      <c r="A1162" s="57" t="s">
        <v>202</v>
      </c>
      <c r="B1162" s="31" t="s">
        <v>123</v>
      </c>
      <c r="C1162" s="16" t="s">
        <v>229</v>
      </c>
      <c r="D1162" s="41" t="s">
        <v>54</v>
      </c>
      <c r="E1162" s="58">
        <v>12</v>
      </c>
      <c r="F1162" s="18"/>
      <c r="G1162" s="19">
        <v>407250</v>
      </c>
      <c r="H1162" s="19">
        <v>-2745201</v>
      </c>
      <c r="I1162" s="19">
        <v>-2751258</v>
      </c>
      <c r="J1162" s="19">
        <v>-2753847</v>
      </c>
      <c r="K1162" s="19">
        <v>62</v>
      </c>
      <c r="M1162" s="18"/>
      <c r="N1162" s="19">
        <v>1414145</v>
      </c>
      <c r="O1162" s="19">
        <v>2299749</v>
      </c>
      <c r="P1162" s="19">
        <v>6560363</v>
      </c>
      <c r="Q1162" s="19">
        <v>2219524</v>
      </c>
    </row>
    <row r="1163" spans="1:17" ht="12" customHeight="1">
      <c r="A1163" s="57" t="s">
        <v>202</v>
      </c>
      <c r="B1163" s="31" t="s">
        <v>123</v>
      </c>
      <c r="C1163" s="16" t="s">
        <v>230</v>
      </c>
      <c r="D1163" s="51" t="s">
        <v>55</v>
      </c>
      <c r="E1163" s="58">
        <v>3</v>
      </c>
      <c r="F1163" s="18"/>
      <c r="G1163" s="29">
        <v>115046</v>
      </c>
      <c r="H1163" s="29">
        <v>-95773</v>
      </c>
      <c r="I1163" s="29">
        <v>-96225</v>
      </c>
      <c r="J1163" s="29">
        <v>-96225</v>
      </c>
      <c r="K1163" s="25">
        <v>-2.1676945146797242</v>
      </c>
      <c r="L1163" s="29"/>
      <c r="M1163" s="18"/>
      <c r="N1163" s="29">
        <v>1064813</v>
      </c>
      <c r="O1163" s="29">
        <v>1684403</v>
      </c>
      <c r="P1163" s="25">
        <v>8167741</v>
      </c>
      <c r="Q1163" s="29">
        <v>2219524</v>
      </c>
    </row>
    <row r="1164" spans="1:17" ht="12" customHeight="1">
      <c r="A1164" s="57" t="s">
        <v>202</v>
      </c>
      <c r="B1164" s="31" t="s">
        <v>123</v>
      </c>
      <c r="C1164" s="16" t="s">
        <v>231</v>
      </c>
      <c r="D1164" s="41" t="s">
        <v>46</v>
      </c>
      <c r="E1164" s="16">
        <v>6</v>
      </c>
      <c r="G1164" s="20">
        <v>228965</v>
      </c>
      <c r="H1164" s="20">
        <v>-356576</v>
      </c>
      <c r="I1164" s="20">
        <v>-358294</v>
      </c>
      <c r="J1164" s="20">
        <v>-358294</v>
      </c>
      <c r="K1164" s="25">
        <v>-8.0714153124724035</v>
      </c>
      <c r="M1164" s="21"/>
      <c r="N1164" s="19">
        <v>1279033</v>
      </c>
      <c r="O1164" s="19">
        <v>2074042</v>
      </c>
      <c r="P1164" s="19">
        <v>6692948</v>
      </c>
      <c r="Q1164" s="19">
        <v>2219524</v>
      </c>
    </row>
    <row r="1165" spans="1:17" ht="12" customHeight="1">
      <c r="A1165" s="57" t="s">
        <v>202</v>
      </c>
      <c r="B1165" s="31" t="s">
        <v>123</v>
      </c>
      <c r="C1165" s="16" t="s">
        <v>232</v>
      </c>
      <c r="D1165" s="41" t="s">
        <v>47</v>
      </c>
      <c r="E1165" s="16">
        <v>9</v>
      </c>
      <c r="G1165" s="19">
        <v>342696</v>
      </c>
      <c r="H1165" s="19">
        <v>-1213815</v>
      </c>
      <c r="I1165" s="19">
        <v>-1217457</v>
      </c>
      <c r="J1165" s="19">
        <v>-1217457</v>
      </c>
      <c r="K1165" s="25">
        <v>-27.426083250282492</v>
      </c>
      <c r="M1165" s="21"/>
      <c r="N1165" s="19">
        <v>1215795</v>
      </c>
      <c r="O1165" s="19">
        <v>1953936</v>
      </c>
      <c r="P1165" s="19">
        <v>7432006</v>
      </c>
      <c r="Q1165" s="19">
        <v>2219524</v>
      </c>
    </row>
    <row r="1166" spans="1:17" ht="12" customHeight="1">
      <c r="A1166" s="57" t="s">
        <v>202</v>
      </c>
      <c r="B1166" s="31" t="s">
        <v>123</v>
      </c>
      <c r="C1166" s="16" t="s">
        <v>234</v>
      </c>
      <c r="D1166" s="42" t="s">
        <v>46</v>
      </c>
      <c r="E1166" s="58">
        <v>3</v>
      </c>
      <c r="F1166" s="18"/>
      <c r="G1166" s="19">
        <v>233600</v>
      </c>
      <c r="H1166" s="19">
        <v>-179498</v>
      </c>
      <c r="I1166" s="19">
        <v>-180363</v>
      </c>
      <c r="J1166" s="19">
        <v>-180363</v>
      </c>
      <c r="K1166" s="19">
        <v>-4.0631009171335837</v>
      </c>
      <c r="M1166" s="18"/>
      <c r="N1166" s="19">
        <v>1002717</v>
      </c>
      <c r="O1166" s="19">
        <v>1707686</v>
      </c>
      <c r="P1166" s="19">
        <v>8275161</v>
      </c>
      <c r="Q1166" s="19">
        <v>2219524</v>
      </c>
    </row>
    <row r="1167" spans="1:17" ht="12" customHeight="1">
      <c r="A1167" s="61" t="s">
        <v>202</v>
      </c>
      <c r="B1167" s="31" t="s">
        <v>123</v>
      </c>
      <c r="C1167" s="16" t="s">
        <v>237</v>
      </c>
      <c r="D1167" s="41" t="s">
        <v>47</v>
      </c>
      <c r="E1167" s="16">
        <v>9</v>
      </c>
      <c r="G1167" s="19">
        <v>328767</v>
      </c>
      <c r="H1167" s="19">
        <v>-234374</v>
      </c>
      <c r="I1167" s="19">
        <v>-235077</v>
      </c>
      <c r="J1167" s="19">
        <v>-235077</v>
      </c>
      <c r="K1167" s="19">
        <v>-5.3</v>
      </c>
      <c r="M1167" s="21"/>
      <c r="N1167" s="19">
        <v>940933</v>
      </c>
      <c r="O1167" s="19">
        <v>1601010</v>
      </c>
      <c r="P1167" s="19">
        <v>8223200</v>
      </c>
      <c r="Q1167" s="19">
        <v>2219524</v>
      </c>
    </row>
    <row r="1168" spans="1:17" ht="12" customHeight="1">
      <c r="A1168" s="57" t="s">
        <v>202</v>
      </c>
      <c r="B1168" s="15" t="s">
        <v>133</v>
      </c>
      <c r="C1168" s="16" t="s">
        <v>226</v>
      </c>
      <c r="D1168" s="41" t="s">
        <v>46</v>
      </c>
      <c r="E1168" s="58">
        <v>3</v>
      </c>
      <c r="F1168" s="18"/>
      <c r="G1168" s="19">
        <v>4763836</v>
      </c>
      <c r="H1168" s="19">
        <v>219702</v>
      </c>
      <c r="I1168" s="19">
        <v>219702</v>
      </c>
      <c r="J1168" s="20"/>
      <c r="K1168" s="19">
        <v>13.59</v>
      </c>
      <c r="M1168" s="18"/>
      <c r="N1168" s="19">
        <v>1214733</v>
      </c>
      <c r="O1168" s="19">
        <v>24438123</v>
      </c>
      <c r="P1168" s="19">
        <v>18008965</v>
      </c>
      <c r="Q1168" s="19">
        <v>808505</v>
      </c>
    </row>
    <row r="1169" spans="1:17" ht="12" customHeight="1">
      <c r="A1169" s="57" t="s">
        <v>202</v>
      </c>
      <c r="B1169" s="15" t="s">
        <v>133</v>
      </c>
      <c r="C1169" s="16" t="s">
        <v>227</v>
      </c>
      <c r="D1169" s="41" t="s">
        <v>47</v>
      </c>
      <c r="E1169" s="58">
        <v>6</v>
      </c>
      <c r="F1169" s="18"/>
      <c r="G1169" s="19">
        <v>9692526</v>
      </c>
      <c r="H1169" s="19">
        <v>409754</v>
      </c>
      <c r="I1169" s="19">
        <v>327906</v>
      </c>
      <c r="J1169" s="20"/>
      <c r="K1169" s="19">
        <v>20.28</v>
      </c>
      <c r="M1169" s="18"/>
      <c r="N1169" s="19">
        <v>1202751</v>
      </c>
      <c r="O1169" s="19">
        <v>25790575</v>
      </c>
      <c r="P1169" s="19">
        <v>19674832</v>
      </c>
      <c r="Q1169" s="19">
        <v>808505</v>
      </c>
    </row>
    <row r="1170" spans="1:17" ht="12" customHeight="1">
      <c r="A1170" s="57" t="s">
        <v>202</v>
      </c>
      <c r="B1170" s="15" t="s">
        <v>133</v>
      </c>
      <c r="C1170" s="16" t="s">
        <v>228</v>
      </c>
      <c r="D1170" s="41" t="s">
        <v>54</v>
      </c>
      <c r="E1170" s="58">
        <v>9</v>
      </c>
      <c r="F1170" s="18"/>
      <c r="G1170" s="19">
        <v>11889817</v>
      </c>
      <c r="H1170" s="19">
        <v>446559</v>
      </c>
      <c r="I1170" s="19">
        <v>345477</v>
      </c>
      <c r="J1170" s="19">
        <v>345477</v>
      </c>
      <c r="K1170" s="19">
        <v>21.37</v>
      </c>
      <c r="M1170" s="18"/>
      <c r="N1170" s="19">
        <v>1256836</v>
      </c>
      <c r="O1170" s="19">
        <v>27093629</v>
      </c>
      <c r="P1170" s="19">
        <v>20717773</v>
      </c>
      <c r="Q1170" s="19">
        <v>808505</v>
      </c>
    </row>
    <row r="1171" spans="1:17" ht="12" customHeight="1">
      <c r="A1171" s="57" t="s">
        <v>202</v>
      </c>
      <c r="B1171" s="15" t="s">
        <v>133</v>
      </c>
      <c r="C1171" s="16" t="s">
        <v>229</v>
      </c>
      <c r="D1171" s="41" t="s">
        <v>55</v>
      </c>
      <c r="E1171" s="58">
        <v>12</v>
      </c>
      <c r="F1171" s="18"/>
      <c r="G1171" s="19">
        <v>14577657</v>
      </c>
      <c r="H1171" s="19">
        <v>465639</v>
      </c>
      <c r="I1171" s="19">
        <v>148768</v>
      </c>
      <c r="J1171" s="19">
        <v>353102</v>
      </c>
      <c r="K1171" s="19">
        <v>8.61</v>
      </c>
      <c r="M1171" s="18"/>
      <c r="N1171" s="19">
        <v>1418287</v>
      </c>
      <c r="O1171" s="19">
        <v>29278017</v>
      </c>
      <c r="P1171" s="19">
        <v>23589024</v>
      </c>
      <c r="Q1171" s="19">
        <v>808505</v>
      </c>
    </row>
    <row r="1172" spans="1:17" ht="12" customHeight="1">
      <c r="A1172" s="57" t="s">
        <v>202</v>
      </c>
      <c r="B1172" s="15" t="s">
        <v>133</v>
      </c>
      <c r="C1172" s="16" t="s">
        <v>230</v>
      </c>
      <c r="D1172" s="41" t="s">
        <v>46</v>
      </c>
      <c r="E1172" s="58">
        <v>3</v>
      </c>
      <c r="F1172" s="18"/>
      <c r="G1172" s="19">
        <v>4373007</v>
      </c>
      <c r="H1172" s="19">
        <v>111163</v>
      </c>
      <c r="I1172" s="19">
        <v>95972</v>
      </c>
      <c r="J1172" s="19">
        <v>95972</v>
      </c>
      <c r="K1172" s="19">
        <v>5.94</v>
      </c>
      <c r="M1172" s="18"/>
      <c r="N1172" s="19">
        <v>1334598</v>
      </c>
      <c r="O1172" s="19">
        <v>30998271</v>
      </c>
      <c r="P1172" s="19">
        <v>25213307</v>
      </c>
      <c r="Q1172" s="19">
        <v>808505</v>
      </c>
    </row>
    <row r="1173" spans="1:17" ht="12" customHeight="1">
      <c r="A1173" s="57" t="s">
        <v>202</v>
      </c>
      <c r="B1173" s="15" t="s">
        <v>133</v>
      </c>
      <c r="C1173" s="16" t="s">
        <v>231</v>
      </c>
      <c r="D1173" s="41" t="s">
        <v>47</v>
      </c>
      <c r="E1173" s="16">
        <v>6</v>
      </c>
      <c r="G1173" s="19">
        <v>8729225</v>
      </c>
      <c r="H1173" s="19">
        <v>176672</v>
      </c>
      <c r="I1173" s="19">
        <v>145405</v>
      </c>
      <c r="J1173" s="20"/>
      <c r="K1173" s="19">
        <v>8.99</v>
      </c>
      <c r="M1173" s="21"/>
      <c r="N1173" s="19">
        <v>1435640</v>
      </c>
      <c r="O1173" s="19">
        <v>37303297</v>
      </c>
      <c r="P1173" s="20">
        <v>28740045</v>
      </c>
      <c r="Q1173" s="19">
        <v>808505</v>
      </c>
    </row>
    <row r="1174" spans="1:17" ht="12" customHeight="1">
      <c r="A1174" s="57" t="s">
        <v>202</v>
      </c>
      <c r="B1174" s="15" t="s">
        <v>133</v>
      </c>
      <c r="C1174" s="16" t="s">
        <v>232</v>
      </c>
      <c r="D1174" s="41" t="s">
        <v>54</v>
      </c>
      <c r="E1174" s="16">
        <v>9</v>
      </c>
      <c r="G1174" s="19">
        <v>13418714</v>
      </c>
      <c r="H1174" s="19">
        <v>373886</v>
      </c>
      <c r="I1174" s="19">
        <v>333732</v>
      </c>
      <c r="J1174" s="20"/>
      <c r="K1174" s="19">
        <v>20.64</v>
      </c>
      <c r="M1174" s="21"/>
      <c r="N1174" s="19">
        <v>1409986</v>
      </c>
      <c r="O1174" s="19">
        <v>39845377</v>
      </c>
      <c r="P1174" s="19">
        <v>30546689</v>
      </c>
      <c r="Q1174" s="19">
        <v>808505</v>
      </c>
    </row>
    <row r="1175" spans="1:17" ht="12" customHeight="1">
      <c r="A1175" s="57" t="s">
        <v>202</v>
      </c>
      <c r="B1175" s="15" t="s">
        <v>133</v>
      </c>
      <c r="C1175" s="16" t="s">
        <v>233</v>
      </c>
      <c r="D1175" s="41" t="s">
        <v>49</v>
      </c>
      <c r="E1175" s="58">
        <v>12</v>
      </c>
      <c r="F1175" s="18"/>
      <c r="G1175" s="19">
        <v>17015799</v>
      </c>
      <c r="H1175" s="19">
        <v>1036224</v>
      </c>
      <c r="I1175" s="19">
        <v>920867</v>
      </c>
      <c r="J1175" s="19">
        <v>2478875</v>
      </c>
      <c r="K1175" s="19">
        <v>54.17</v>
      </c>
      <c r="M1175" s="18"/>
      <c r="N1175" s="19">
        <v>1479740</v>
      </c>
      <c r="O1175" s="19">
        <v>38371700</v>
      </c>
      <c r="P1175" s="19">
        <v>30278673</v>
      </c>
      <c r="Q1175" s="19">
        <v>808505</v>
      </c>
    </row>
    <row r="1176" spans="1:17" s="2" customFormat="1" ht="12" customHeight="1">
      <c r="A1176" s="61" t="s">
        <v>202</v>
      </c>
      <c r="B1176" s="15" t="s">
        <v>133</v>
      </c>
      <c r="C1176" s="16" t="s">
        <v>236</v>
      </c>
      <c r="D1176" s="42" t="s">
        <v>47</v>
      </c>
      <c r="E1176" s="23">
        <v>6</v>
      </c>
      <c r="F1176" s="21"/>
      <c r="G1176" s="19">
        <v>11546025</v>
      </c>
      <c r="H1176" s="19">
        <v>614927</v>
      </c>
      <c r="I1176" s="19">
        <v>580030</v>
      </c>
      <c r="J1176" s="19"/>
      <c r="K1176" s="19">
        <v>35.869999999999997</v>
      </c>
      <c r="L1176" s="19"/>
      <c r="M1176" s="21"/>
      <c r="N1176" s="19">
        <v>1484986</v>
      </c>
      <c r="O1176" s="19">
        <v>44321408</v>
      </c>
      <c r="P1176" s="19">
        <v>36096840</v>
      </c>
      <c r="Q1176" s="19">
        <v>808505</v>
      </c>
    </row>
    <row r="1177" spans="1:17" ht="12" customHeight="1">
      <c r="A1177" s="57" t="s">
        <v>202</v>
      </c>
      <c r="B1177" s="15" t="s">
        <v>136</v>
      </c>
      <c r="C1177" s="16" t="s">
        <v>226</v>
      </c>
      <c r="D1177" s="41" t="s">
        <v>46</v>
      </c>
      <c r="E1177" s="58">
        <v>3</v>
      </c>
      <c r="F1177" s="18"/>
      <c r="G1177" s="19">
        <v>1038282</v>
      </c>
      <c r="H1177" s="19">
        <v>282655</v>
      </c>
      <c r="I1177" s="19">
        <v>192206</v>
      </c>
      <c r="J1177" s="19">
        <v>192206</v>
      </c>
      <c r="K1177" s="19">
        <v>12.41</v>
      </c>
      <c r="M1177" s="18"/>
      <c r="N1177" s="19">
        <v>1991719</v>
      </c>
      <c r="O1177" s="19">
        <v>7375320</v>
      </c>
      <c r="P1177" s="19">
        <v>3708533</v>
      </c>
      <c r="Q1177" s="19">
        <v>774390</v>
      </c>
    </row>
    <row r="1178" spans="1:17" ht="12" customHeight="1">
      <c r="A1178" s="57" t="s">
        <v>202</v>
      </c>
      <c r="B1178" s="15" t="s">
        <v>136</v>
      </c>
      <c r="C1178" s="16" t="s">
        <v>227</v>
      </c>
      <c r="D1178" s="41" t="s">
        <v>47</v>
      </c>
      <c r="E1178" s="58">
        <v>6</v>
      </c>
      <c r="F1178" s="18"/>
      <c r="G1178" s="19">
        <v>2353086</v>
      </c>
      <c r="H1178" s="19">
        <v>335006</v>
      </c>
      <c r="I1178" s="19">
        <v>227804</v>
      </c>
      <c r="J1178" s="19">
        <v>227804</v>
      </c>
      <c r="K1178" s="19">
        <v>14.71</v>
      </c>
      <c r="M1178" s="18"/>
      <c r="N1178" s="19">
        <v>2027356</v>
      </c>
      <c r="O1178" s="19">
        <v>7509575</v>
      </c>
      <c r="P1178" s="19">
        <v>3807179</v>
      </c>
      <c r="Q1178" s="19">
        <v>774390</v>
      </c>
    </row>
    <row r="1179" spans="1:17" ht="12" customHeight="1">
      <c r="A1179" s="57" t="s">
        <v>202</v>
      </c>
      <c r="B1179" s="15" t="s">
        <v>136</v>
      </c>
      <c r="C1179" s="16" t="s">
        <v>228</v>
      </c>
      <c r="D1179" s="41" t="s">
        <v>54</v>
      </c>
      <c r="E1179" s="58">
        <v>9</v>
      </c>
      <c r="F1179" s="18"/>
      <c r="G1179" s="19">
        <v>3436182</v>
      </c>
      <c r="H1179" s="19">
        <v>179836</v>
      </c>
      <c r="I1179" s="19">
        <v>122289</v>
      </c>
      <c r="J1179" s="19">
        <v>10863</v>
      </c>
      <c r="K1179" s="19">
        <v>7.9</v>
      </c>
      <c r="M1179" s="18"/>
      <c r="N1179" s="19">
        <v>2094754</v>
      </c>
      <c r="O1179" s="19">
        <v>7415441</v>
      </c>
      <c r="P1179" s="19">
        <v>3818572</v>
      </c>
      <c r="Q1179" s="19">
        <v>774390</v>
      </c>
    </row>
    <row r="1180" spans="1:17" ht="12" customHeight="1">
      <c r="A1180" s="57" t="s">
        <v>202</v>
      </c>
      <c r="B1180" s="15" t="s">
        <v>136</v>
      </c>
      <c r="C1180" s="16" t="s">
        <v>229</v>
      </c>
      <c r="D1180" s="41" t="s">
        <v>55</v>
      </c>
      <c r="E1180" s="58">
        <v>12</v>
      </c>
      <c r="F1180" s="18"/>
      <c r="G1180" s="19">
        <v>4692985</v>
      </c>
      <c r="H1180" s="19">
        <v>670119</v>
      </c>
      <c r="I1180" s="19">
        <v>492260</v>
      </c>
      <c r="J1180" s="19">
        <v>492260</v>
      </c>
      <c r="K1180" s="19">
        <v>31.78</v>
      </c>
      <c r="M1180" s="18"/>
      <c r="N1180" s="19">
        <v>2205039</v>
      </c>
      <c r="O1180" s="19">
        <v>7564147</v>
      </c>
      <c r="P1180" s="19">
        <v>3597318</v>
      </c>
      <c r="Q1180" s="19">
        <v>774390</v>
      </c>
    </row>
    <row r="1181" spans="1:17" ht="12" customHeight="1">
      <c r="A1181" s="57" t="s">
        <v>202</v>
      </c>
      <c r="B1181" s="15" t="s">
        <v>136</v>
      </c>
      <c r="C1181" s="16" t="s">
        <v>230</v>
      </c>
      <c r="D1181" s="41" t="s">
        <v>46</v>
      </c>
      <c r="E1181" s="58">
        <v>3</v>
      </c>
      <c r="F1181" s="18"/>
      <c r="G1181" s="25">
        <v>1207209</v>
      </c>
      <c r="H1181" s="25">
        <v>453046</v>
      </c>
      <c r="I1181" s="25">
        <v>308071</v>
      </c>
      <c r="J1181" s="25">
        <v>308071</v>
      </c>
      <c r="K1181" s="25">
        <v>19.89</v>
      </c>
      <c r="M1181" s="18"/>
      <c r="N1181" s="19">
        <v>2198409</v>
      </c>
      <c r="O1181" s="19">
        <v>7167163</v>
      </c>
      <c r="P1181" s="19">
        <v>2892254</v>
      </c>
      <c r="Q1181" s="19">
        <v>774390</v>
      </c>
    </row>
    <row r="1182" spans="1:17" ht="12" customHeight="1">
      <c r="A1182" s="57" t="s">
        <v>202</v>
      </c>
      <c r="B1182" s="15" t="s">
        <v>136</v>
      </c>
      <c r="C1182" s="16" t="s">
        <v>231</v>
      </c>
      <c r="D1182" s="41" t="s">
        <v>47</v>
      </c>
      <c r="E1182" s="16">
        <v>6</v>
      </c>
      <c r="G1182" s="19">
        <v>2399394</v>
      </c>
      <c r="H1182" s="19">
        <v>589558</v>
      </c>
      <c r="I1182" s="19">
        <v>400899</v>
      </c>
      <c r="J1182" s="19">
        <v>400899</v>
      </c>
      <c r="K1182" s="19">
        <v>25.88</v>
      </c>
      <c r="M1182" s="21"/>
      <c r="N1182" s="19">
        <v>2193420</v>
      </c>
      <c r="O1182" s="19">
        <v>7221302</v>
      </c>
      <c r="P1182" s="19">
        <v>2853561</v>
      </c>
      <c r="Q1182" s="19">
        <v>774390</v>
      </c>
    </row>
    <row r="1183" spans="1:17" ht="12" customHeight="1">
      <c r="A1183" s="57" t="s">
        <v>202</v>
      </c>
      <c r="B1183" s="15" t="s">
        <v>136</v>
      </c>
      <c r="C1183" s="16" t="s">
        <v>232</v>
      </c>
      <c r="D1183" s="41" t="s">
        <v>54</v>
      </c>
      <c r="E1183" s="16">
        <v>9</v>
      </c>
      <c r="G1183" s="19">
        <v>3622081</v>
      </c>
      <c r="H1183" s="19">
        <v>280613</v>
      </c>
      <c r="I1183" s="19">
        <v>190817</v>
      </c>
      <c r="J1183" s="19">
        <v>190817</v>
      </c>
      <c r="K1183" s="19">
        <v>12.32</v>
      </c>
      <c r="M1183" s="21"/>
      <c r="N1183" s="19">
        <v>2129645</v>
      </c>
      <c r="O1183" s="19">
        <v>7340739</v>
      </c>
      <c r="P1183" s="19">
        <v>3183080</v>
      </c>
      <c r="Q1183" s="19">
        <v>774390</v>
      </c>
    </row>
    <row r="1184" spans="1:17" ht="12" customHeight="1">
      <c r="A1184" s="57" t="s">
        <v>202</v>
      </c>
      <c r="B1184" s="15" t="s">
        <v>136</v>
      </c>
      <c r="C1184" s="16" t="s">
        <v>233</v>
      </c>
      <c r="D1184" s="42" t="s">
        <v>49</v>
      </c>
      <c r="E1184" s="58">
        <v>12</v>
      </c>
      <c r="F1184" s="18"/>
      <c r="G1184" s="19">
        <v>5372395</v>
      </c>
      <c r="H1184" s="19">
        <v>1762874</v>
      </c>
      <c r="I1184" s="19">
        <v>1274450</v>
      </c>
      <c r="J1184" s="19">
        <v>1274450</v>
      </c>
      <c r="K1184" s="19">
        <v>82.29</v>
      </c>
      <c r="M1184" s="18"/>
      <c r="N1184" s="19">
        <v>2383454</v>
      </c>
      <c r="O1184" s="19">
        <v>9043043</v>
      </c>
      <c r="P1184" s="19">
        <v>3801754</v>
      </c>
      <c r="Q1184" s="19">
        <v>774390</v>
      </c>
    </row>
    <row r="1185" spans="1:17" ht="12" customHeight="1">
      <c r="A1185" s="57" t="s">
        <v>202</v>
      </c>
      <c r="B1185" s="15" t="s">
        <v>136</v>
      </c>
      <c r="C1185" s="16" t="s">
        <v>234</v>
      </c>
      <c r="D1185" s="42" t="s">
        <v>46</v>
      </c>
      <c r="E1185" s="58">
        <v>3</v>
      </c>
      <c r="F1185" s="18"/>
      <c r="G1185" s="19">
        <v>1269004</v>
      </c>
      <c r="H1185" s="19">
        <v>189222</v>
      </c>
      <c r="I1185" s="19">
        <v>128671</v>
      </c>
      <c r="J1185" s="19">
        <v>128671</v>
      </c>
      <c r="K1185" s="19">
        <v>8.31</v>
      </c>
      <c r="M1185" s="18"/>
      <c r="N1185" s="19">
        <v>2341308</v>
      </c>
      <c r="O1185" s="19">
        <v>8943681</v>
      </c>
      <c r="P1185" s="19">
        <v>3573718</v>
      </c>
      <c r="Q1185" s="19">
        <v>774390</v>
      </c>
    </row>
    <row r="1186" spans="1:17" ht="12" customHeight="1">
      <c r="A1186" s="61" t="s">
        <v>202</v>
      </c>
      <c r="B1186" s="13" t="s">
        <v>136</v>
      </c>
      <c r="C1186" s="16" t="s">
        <v>236</v>
      </c>
      <c r="D1186" s="42" t="s">
        <v>47</v>
      </c>
      <c r="E1186" s="23">
        <v>6</v>
      </c>
      <c r="G1186" s="19">
        <v>2490126</v>
      </c>
      <c r="H1186" s="19">
        <v>268150</v>
      </c>
      <c r="I1186" s="19">
        <v>182342</v>
      </c>
      <c r="J1186" s="19">
        <v>182342</v>
      </c>
      <c r="K1186" s="19">
        <v>12</v>
      </c>
      <c r="M1186" s="21"/>
      <c r="N1186" s="19">
        <v>2352941</v>
      </c>
      <c r="O1186" s="19">
        <v>9193455</v>
      </c>
      <c r="P1186" s="19">
        <v>3769824</v>
      </c>
      <c r="Q1186" s="19">
        <v>774390</v>
      </c>
    </row>
    <row r="1187" spans="1:17" ht="12" customHeight="1">
      <c r="A1187" s="57" t="s">
        <v>202</v>
      </c>
      <c r="B1187" s="15" t="s">
        <v>138</v>
      </c>
      <c r="C1187" s="16" t="s">
        <v>226</v>
      </c>
      <c r="D1187" s="41" t="s">
        <v>46</v>
      </c>
      <c r="E1187" s="58">
        <v>3</v>
      </c>
      <c r="F1187" s="18"/>
      <c r="G1187" s="19">
        <v>5964239</v>
      </c>
      <c r="H1187" s="19">
        <v>202981</v>
      </c>
      <c r="I1187" s="19">
        <v>108239</v>
      </c>
      <c r="J1187" s="19">
        <v>108239</v>
      </c>
      <c r="K1187" s="19">
        <v>0.03</v>
      </c>
      <c r="M1187" s="18"/>
      <c r="N1187" s="19">
        <v>18106314</v>
      </c>
      <c r="O1187" s="19">
        <v>39715365</v>
      </c>
      <c r="P1187" s="19">
        <v>27675528</v>
      </c>
      <c r="Q1187" s="19">
        <v>1675255</v>
      </c>
    </row>
    <row r="1188" spans="1:17" ht="12" customHeight="1">
      <c r="A1188" s="57" t="s">
        <v>202</v>
      </c>
      <c r="B1188" s="15" t="s">
        <v>138</v>
      </c>
      <c r="C1188" s="16" t="s">
        <v>227</v>
      </c>
      <c r="D1188" s="41" t="s">
        <v>47</v>
      </c>
      <c r="E1188" s="58">
        <v>6</v>
      </c>
      <c r="F1188" s="18"/>
      <c r="G1188" s="19">
        <v>11908293</v>
      </c>
      <c r="H1188" s="19">
        <v>1766930</v>
      </c>
      <c r="I1188" s="19">
        <v>1093540</v>
      </c>
      <c r="J1188" s="19">
        <v>1093540</v>
      </c>
      <c r="K1188" s="19">
        <v>0.33</v>
      </c>
      <c r="M1188" s="18"/>
      <c r="N1188" s="19">
        <v>15351641</v>
      </c>
      <c r="O1188" s="19">
        <v>41334382</v>
      </c>
      <c r="P1188" s="19">
        <v>28644295</v>
      </c>
      <c r="Q1188" s="19">
        <v>1675255</v>
      </c>
    </row>
    <row r="1189" spans="1:17" ht="12" customHeight="1">
      <c r="A1189" s="57" t="s">
        <v>202</v>
      </c>
      <c r="B1189" s="15" t="s">
        <v>138</v>
      </c>
      <c r="C1189" s="16" t="s">
        <v>228</v>
      </c>
      <c r="D1189" s="41" t="s">
        <v>54</v>
      </c>
      <c r="E1189" s="58">
        <v>9</v>
      </c>
      <c r="F1189" s="18"/>
      <c r="G1189" s="19">
        <v>17820455</v>
      </c>
      <c r="H1189" s="19">
        <v>2253391</v>
      </c>
      <c r="I1189" s="19">
        <v>1391222</v>
      </c>
      <c r="J1189" s="19">
        <v>1391222</v>
      </c>
      <c r="K1189" s="19">
        <v>0.42</v>
      </c>
      <c r="M1189" s="18"/>
      <c r="N1189" s="19">
        <v>15247977</v>
      </c>
      <c r="O1189" s="19">
        <v>41054047</v>
      </c>
      <c r="P1189" s="19">
        <v>28066278</v>
      </c>
      <c r="Q1189" s="19">
        <v>1675255</v>
      </c>
    </row>
    <row r="1190" spans="1:17" ht="12" customHeight="1">
      <c r="A1190" s="57" t="s">
        <v>202</v>
      </c>
      <c r="B1190" s="15" t="s">
        <v>138</v>
      </c>
      <c r="C1190" s="16" t="s">
        <v>229</v>
      </c>
      <c r="D1190" s="41" t="s">
        <v>55</v>
      </c>
      <c r="E1190" s="58">
        <v>12</v>
      </c>
      <c r="F1190" s="18"/>
      <c r="G1190" s="19">
        <v>23219777</v>
      </c>
      <c r="H1190" s="19">
        <v>1767129</v>
      </c>
      <c r="I1190" s="19">
        <v>988080</v>
      </c>
      <c r="J1190" s="19">
        <v>988080</v>
      </c>
      <c r="K1190" s="19">
        <v>0.28999999999999998</v>
      </c>
      <c r="M1190" s="18"/>
      <c r="N1190" s="19">
        <v>20290461</v>
      </c>
      <c r="O1190" s="19">
        <v>39507790</v>
      </c>
      <c r="P1190" s="19">
        <v>26923165</v>
      </c>
      <c r="Q1190" s="19">
        <v>1675255</v>
      </c>
    </row>
    <row r="1191" spans="1:17" ht="12" customHeight="1">
      <c r="A1191" s="57" t="s">
        <v>202</v>
      </c>
      <c r="B1191" s="15" t="s">
        <v>138</v>
      </c>
      <c r="C1191" s="16" t="s">
        <v>230</v>
      </c>
      <c r="D1191" s="41" t="s">
        <v>46</v>
      </c>
      <c r="E1191" s="58">
        <v>3</v>
      </c>
      <c r="F1191" s="18"/>
      <c r="G1191" s="25">
        <v>4415640</v>
      </c>
      <c r="H1191" s="25">
        <v>208746</v>
      </c>
      <c r="I1191" s="25">
        <v>109587</v>
      </c>
      <c r="J1191" s="25">
        <v>109587</v>
      </c>
      <c r="K1191" s="25">
        <v>0.03</v>
      </c>
      <c r="M1191" s="18"/>
      <c r="N1191" s="19">
        <v>20085182</v>
      </c>
      <c r="O1191" s="19">
        <v>39205945</v>
      </c>
      <c r="P1191" s="19">
        <v>26511753</v>
      </c>
      <c r="Q1191" s="19">
        <v>1675255</v>
      </c>
    </row>
    <row r="1192" spans="1:17" ht="12" customHeight="1">
      <c r="A1192" s="57" t="s">
        <v>202</v>
      </c>
      <c r="B1192" s="15" t="s">
        <v>138</v>
      </c>
      <c r="C1192" s="16" t="s">
        <v>231</v>
      </c>
      <c r="D1192" s="41" t="s">
        <v>47</v>
      </c>
      <c r="E1192" s="16">
        <v>6</v>
      </c>
      <c r="G1192" s="19">
        <v>9142888</v>
      </c>
      <c r="H1192" s="19">
        <v>-2359908</v>
      </c>
      <c r="I1192" s="19">
        <v>-2432127</v>
      </c>
      <c r="J1192" s="19">
        <v>-2432127</v>
      </c>
      <c r="K1192" s="19">
        <v>-0.73</v>
      </c>
      <c r="M1192" s="21"/>
      <c r="N1192" s="19">
        <v>19860572</v>
      </c>
      <c r="O1192" s="19">
        <v>40444515</v>
      </c>
      <c r="P1192" s="19">
        <v>30292017</v>
      </c>
      <c r="Q1192" s="19">
        <v>1675255</v>
      </c>
    </row>
    <row r="1193" spans="1:17" ht="12" customHeight="1">
      <c r="A1193" s="57" t="s">
        <v>202</v>
      </c>
      <c r="B1193" s="15" t="s">
        <v>138</v>
      </c>
      <c r="C1193" s="16" t="s">
        <v>232</v>
      </c>
      <c r="D1193" s="41" t="s">
        <v>54</v>
      </c>
      <c r="E1193" s="16">
        <v>9</v>
      </c>
      <c r="G1193" s="19">
        <v>14448426</v>
      </c>
      <c r="H1193" s="19">
        <v>-955515</v>
      </c>
      <c r="I1193" s="19">
        <v>-1040809</v>
      </c>
      <c r="J1193" s="19">
        <v>-1040809</v>
      </c>
      <c r="K1193" s="19">
        <v>-0.31</v>
      </c>
      <c r="M1193" s="21"/>
      <c r="N1193" s="19">
        <v>20032135</v>
      </c>
      <c r="O1193" s="19">
        <v>40892586</v>
      </c>
      <c r="P1193" s="19">
        <v>29348770</v>
      </c>
      <c r="Q1193" s="19">
        <v>1675255</v>
      </c>
    </row>
    <row r="1194" spans="1:17" ht="12" customHeight="1">
      <c r="A1194" s="57" t="s">
        <v>202</v>
      </c>
      <c r="B1194" s="15" t="s">
        <v>138</v>
      </c>
      <c r="C1194" s="16" t="s">
        <v>233</v>
      </c>
      <c r="D1194" s="41" t="s">
        <v>49</v>
      </c>
      <c r="E1194" s="58">
        <v>12</v>
      </c>
      <c r="F1194" s="18"/>
      <c r="G1194" s="19">
        <v>19310514</v>
      </c>
      <c r="H1194" s="19">
        <v>1104654</v>
      </c>
      <c r="I1194" s="19">
        <v>612284</v>
      </c>
      <c r="J1194" s="19">
        <v>612284</v>
      </c>
      <c r="K1194" s="19">
        <v>0.18</v>
      </c>
      <c r="M1194" s="18"/>
      <c r="N1194" s="19">
        <v>20589051</v>
      </c>
      <c r="O1194" s="19">
        <v>41349606</v>
      </c>
      <c r="P1194" s="19">
        <v>28155747</v>
      </c>
      <c r="Q1194" s="19">
        <v>1675255</v>
      </c>
    </row>
    <row r="1195" spans="1:17" ht="12" customHeight="1">
      <c r="A1195" s="57" t="s">
        <v>202</v>
      </c>
      <c r="B1195" s="15" t="s">
        <v>138</v>
      </c>
      <c r="C1195" s="16" t="s">
        <v>234</v>
      </c>
      <c r="D1195" s="42" t="s">
        <v>46</v>
      </c>
      <c r="E1195" s="58">
        <v>3</v>
      </c>
      <c r="F1195" s="18"/>
      <c r="G1195" s="19">
        <v>5104434</v>
      </c>
      <c r="H1195" s="19">
        <v>355383</v>
      </c>
      <c r="I1195" s="19">
        <v>214819</v>
      </c>
      <c r="K1195" s="19">
        <v>6</v>
      </c>
      <c r="M1195" s="18"/>
      <c r="N1195" s="19">
        <v>20374510</v>
      </c>
      <c r="O1195" s="19">
        <v>41734821</v>
      </c>
      <c r="P1195" s="19">
        <v>28326143</v>
      </c>
      <c r="Q1195" s="19">
        <v>1675255</v>
      </c>
    </row>
    <row r="1196" spans="1:17" ht="12" customHeight="1">
      <c r="A1196" s="61" t="s">
        <v>202</v>
      </c>
      <c r="B1196" s="15" t="s">
        <v>138</v>
      </c>
      <c r="C1196" s="16" t="s">
        <v>236</v>
      </c>
      <c r="D1196" s="42" t="s">
        <v>47</v>
      </c>
      <c r="E1196" s="23">
        <v>6</v>
      </c>
      <c r="G1196" s="19">
        <v>10112729</v>
      </c>
      <c r="H1196" s="19">
        <v>938026</v>
      </c>
      <c r="I1196" s="19">
        <v>594584</v>
      </c>
      <c r="K1196" s="19">
        <v>0.18</v>
      </c>
      <c r="M1196" s="21"/>
      <c r="N1196" s="19">
        <v>20249735</v>
      </c>
      <c r="O1196" s="19">
        <v>41523055</v>
      </c>
      <c r="P1196" s="19">
        <v>27734612</v>
      </c>
      <c r="Q1196" s="19">
        <v>1675255</v>
      </c>
    </row>
    <row r="1197" spans="1:17" ht="12" customHeight="1">
      <c r="A1197" s="57" t="s">
        <v>202</v>
      </c>
      <c r="B1197" s="13" t="s">
        <v>212</v>
      </c>
      <c r="C1197" s="16" t="s">
        <v>226</v>
      </c>
      <c r="D1197" s="41" t="s">
        <v>46</v>
      </c>
      <c r="E1197" s="58">
        <v>3</v>
      </c>
      <c r="F1197" s="18"/>
      <c r="G1197" s="19">
        <v>2073047</v>
      </c>
      <c r="H1197" s="19">
        <v>426700</v>
      </c>
      <c r="I1197" s="19">
        <v>298690</v>
      </c>
      <c r="K1197" s="19">
        <v>5.33</v>
      </c>
      <c r="M1197" s="18"/>
      <c r="N1197" s="19">
        <v>16579632</v>
      </c>
      <c r="O1197" s="19">
        <v>20637217</v>
      </c>
      <c r="P1197" s="19">
        <v>8068625</v>
      </c>
      <c r="Q1197" s="19">
        <v>4000000</v>
      </c>
    </row>
    <row r="1198" spans="1:17" ht="12" customHeight="1">
      <c r="A1198" s="57" t="s">
        <v>202</v>
      </c>
      <c r="B1198" s="13" t="s">
        <v>212</v>
      </c>
      <c r="C1198" s="16" t="s">
        <v>229</v>
      </c>
      <c r="D1198" s="41" t="s">
        <v>49</v>
      </c>
      <c r="E1198" s="58">
        <v>12</v>
      </c>
      <c r="F1198" s="18"/>
      <c r="G1198" s="19">
        <v>7089393</v>
      </c>
      <c r="H1198" s="19">
        <v>-1047936</v>
      </c>
      <c r="I1198" s="19">
        <v>-1515112</v>
      </c>
      <c r="J1198" s="19">
        <v>-1515112</v>
      </c>
      <c r="K1198" s="19">
        <v>-19</v>
      </c>
      <c r="M1198" s="18"/>
      <c r="N1198" s="19">
        <v>13564960</v>
      </c>
      <c r="O1198" s="19">
        <v>17044361</v>
      </c>
      <c r="P1198" s="19">
        <v>5546913</v>
      </c>
      <c r="Q1198" s="19">
        <v>4000000</v>
      </c>
    </row>
    <row r="1199" spans="1:17" ht="12" customHeight="1">
      <c r="A1199" s="99" t="s">
        <v>202</v>
      </c>
      <c r="B1199" s="13" t="s">
        <v>212</v>
      </c>
      <c r="C1199" s="16" t="s">
        <v>230</v>
      </c>
      <c r="D1199" s="42" t="s">
        <v>46</v>
      </c>
      <c r="E1199" s="23">
        <v>3</v>
      </c>
      <c r="G1199" s="19">
        <v>794029</v>
      </c>
      <c r="H1199" s="19">
        <v>-687909</v>
      </c>
      <c r="I1199" s="19">
        <v>-691168</v>
      </c>
      <c r="K1199" s="19">
        <v>-9</v>
      </c>
      <c r="M1199" s="21"/>
      <c r="N1199" s="19">
        <v>12757715</v>
      </c>
      <c r="O1199" s="19">
        <v>16704693</v>
      </c>
      <c r="P1199" s="19">
        <v>6517265</v>
      </c>
      <c r="Q1199" s="19">
        <v>4000000</v>
      </c>
    </row>
    <row r="1200" spans="1:17" ht="12" customHeight="1">
      <c r="A1200" s="99" t="s">
        <v>202</v>
      </c>
      <c r="B1200" s="13" t="s">
        <v>212</v>
      </c>
      <c r="C1200" s="16" t="s">
        <v>231</v>
      </c>
      <c r="D1200" s="42" t="s">
        <v>47</v>
      </c>
      <c r="E1200" s="23">
        <v>6</v>
      </c>
      <c r="G1200" s="19">
        <v>2127035</v>
      </c>
      <c r="H1200" s="19">
        <v>-984437</v>
      </c>
      <c r="I1200" s="19">
        <v>-1025805</v>
      </c>
      <c r="K1200" s="19">
        <v>-13</v>
      </c>
      <c r="M1200" s="21"/>
      <c r="N1200" s="19">
        <v>12832637</v>
      </c>
      <c r="O1200" s="19">
        <v>16543188</v>
      </c>
      <c r="P1200" s="19">
        <v>6690397</v>
      </c>
      <c r="Q1200" s="19">
        <v>4000000</v>
      </c>
    </row>
    <row r="1201" spans="1:17" ht="12" customHeight="1">
      <c r="A1201" s="61" t="s">
        <v>202</v>
      </c>
      <c r="B1201" s="13" t="s">
        <v>212</v>
      </c>
      <c r="C1201" s="16" t="s">
        <v>232</v>
      </c>
      <c r="D1201" s="42" t="s">
        <v>54</v>
      </c>
      <c r="E1201" s="23">
        <v>9</v>
      </c>
      <c r="G1201" s="20">
        <v>2765785</v>
      </c>
      <c r="H1201" s="19">
        <v>-1496996</v>
      </c>
      <c r="I1201" s="19">
        <v>-1659442</v>
      </c>
      <c r="K1201" s="19">
        <v>-21</v>
      </c>
      <c r="M1201" s="21"/>
      <c r="N1201" s="19">
        <v>12297890</v>
      </c>
      <c r="O1201" s="19">
        <v>16406779</v>
      </c>
      <c r="P1201" s="19">
        <v>7187625</v>
      </c>
      <c r="Q1201" s="19">
        <v>4000000</v>
      </c>
    </row>
    <row r="1202" spans="1:17" ht="12" customHeight="1">
      <c r="A1202" s="61" t="s">
        <v>202</v>
      </c>
      <c r="B1202" s="13" t="s">
        <v>212</v>
      </c>
      <c r="C1202" s="16" t="s">
        <v>233</v>
      </c>
      <c r="D1202" s="42" t="s">
        <v>49</v>
      </c>
      <c r="E1202" s="23">
        <v>12</v>
      </c>
      <c r="G1202" s="19">
        <v>3732527</v>
      </c>
      <c r="H1202" s="19">
        <v>-3001230</v>
      </c>
      <c r="I1202" s="19">
        <v>-2139589</v>
      </c>
      <c r="J1202" s="19">
        <v>-2139589</v>
      </c>
      <c r="K1202" s="19">
        <v>-27</v>
      </c>
      <c r="M1202" s="21"/>
      <c r="N1202" s="19">
        <v>10962801</v>
      </c>
      <c r="O1202" s="19">
        <v>18112117</v>
      </c>
      <c r="P1202" s="19">
        <v>6830279</v>
      </c>
      <c r="Q1202" s="19">
        <v>4000000</v>
      </c>
    </row>
    <row r="1203" spans="1:17" ht="12" customHeight="1">
      <c r="A1203" s="61" t="s">
        <v>202</v>
      </c>
      <c r="B1203" s="13" t="s">
        <v>212</v>
      </c>
      <c r="C1203" s="16" t="s">
        <v>234</v>
      </c>
      <c r="D1203" s="42" t="s">
        <v>46</v>
      </c>
      <c r="E1203" s="23">
        <v>3</v>
      </c>
      <c r="G1203" s="19">
        <v>904610</v>
      </c>
      <c r="H1203" s="19">
        <v>-681850</v>
      </c>
      <c r="I1203" s="19">
        <v>-691975</v>
      </c>
      <c r="K1203" s="19">
        <v>-9</v>
      </c>
      <c r="M1203" s="21"/>
      <c r="N1203" s="19">
        <v>10289393</v>
      </c>
      <c r="O1203" s="19">
        <v>17797967</v>
      </c>
      <c r="P1203" s="19">
        <v>7208104</v>
      </c>
      <c r="Q1203" s="19">
        <v>4000000</v>
      </c>
    </row>
    <row r="1204" spans="1:17" ht="12" customHeight="1">
      <c r="A1204" s="57" t="s">
        <v>202</v>
      </c>
      <c r="B1204" s="15" t="s">
        <v>71</v>
      </c>
      <c r="C1204" s="16" t="s">
        <v>226</v>
      </c>
      <c r="D1204" s="42" t="s">
        <v>54</v>
      </c>
      <c r="E1204" s="58">
        <v>3</v>
      </c>
      <c r="F1204" s="18"/>
      <c r="G1204" s="19">
        <v>59750</v>
      </c>
      <c r="H1204" s="19">
        <v>1498</v>
      </c>
      <c r="I1204" s="19">
        <v>1498</v>
      </c>
      <c r="J1204" s="19">
        <v>1498</v>
      </c>
      <c r="K1204" s="19">
        <v>0.63286861005492179</v>
      </c>
      <c r="M1204" s="18"/>
      <c r="N1204" s="19">
        <v>8424</v>
      </c>
      <c r="O1204" s="19">
        <v>417284</v>
      </c>
      <c r="P1204" s="19">
        <v>133967</v>
      </c>
      <c r="Q1204" s="19">
        <v>118350</v>
      </c>
    </row>
    <row r="1205" spans="1:17" ht="12" customHeight="1">
      <c r="A1205" s="57" t="s">
        <v>202</v>
      </c>
      <c r="B1205" s="15" t="s">
        <v>71</v>
      </c>
      <c r="C1205" s="16" t="s">
        <v>227</v>
      </c>
      <c r="D1205" s="42" t="s">
        <v>49</v>
      </c>
      <c r="E1205" s="58">
        <v>6</v>
      </c>
      <c r="F1205" s="18"/>
      <c r="G1205" s="19">
        <v>73153</v>
      </c>
      <c r="H1205" s="19">
        <v>2886</v>
      </c>
      <c r="I1205" s="19">
        <v>2886</v>
      </c>
      <c r="J1205" s="19">
        <v>2886</v>
      </c>
      <c r="K1205" s="19">
        <v>1.2192648922686946</v>
      </c>
      <c r="M1205" s="18"/>
      <c r="N1205" s="19">
        <v>7138</v>
      </c>
      <c r="O1205" s="19">
        <v>371379</v>
      </c>
      <c r="P1205" s="19">
        <v>108460</v>
      </c>
      <c r="Q1205" s="19">
        <v>118350</v>
      </c>
    </row>
    <row r="1206" spans="1:17" ht="12" customHeight="1">
      <c r="A1206" s="57" t="s">
        <v>202</v>
      </c>
      <c r="B1206" s="15" t="s">
        <v>71</v>
      </c>
      <c r="C1206" s="16" t="s">
        <v>228</v>
      </c>
      <c r="D1206" s="42" t="s">
        <v>46</v>
      </c>
      <c r="E1206" s="58">
        <v>9</v>
      </c>
      <c r="F1206" s="18"/>
      <c r="G1206" s="19">
        <v>120457</v>
      </c>
      <c r="H1206" s="19">
        <v>2501</v>
      </c>
      <c r="I1206" s="19">
        <v>2501</v>
      </c>
      <c r="J1206" s="19">
        <v>2501</v>
      </c>
      <c r="K1206" s="19">
        <v>1.0566117448246726</v>
      </c>
      <c r="M1206" s="18"/>
      <c r="N1206" s="19">
        <v>6488</v>
      </c>
      <c r="O1206" s="19">
        <v>377083</v>
      </c>
      <c r="P1206" s="19">
        <v>84706</v>
      </c>
      <c r="Q1206" s="19">
        <v>118350</v>
      </c>
    </row>
    <row r="1207" spans="1:17" ht="12" customHeight="1">
      <c r="A1207" s="57" t="s">
        <v>202</v>
      </c>
      <c r="B1207" s="15" t="s">
        <v>71</v>
      </c>
      <c r="C1207" s="16" t="s">
        <v>229</v>
      </c>
      <c r="D1207" s="42" t="s">
        <v>47</v>
      </c>
      <c r="E1207" s="58">
        <v>12</v>
      </c>
      <c r="F1207" s="18"/>
      <c r="G1207" s="19">
        <v>261590</v>
      </c>
      <c r="H1207" s="19">
        <v>9123</v>
      </c>
      <c r="I1207" s="19">
        <v>6170</v>
      </c>
      <c r="J1207" s="19">
        <v>6170</v>
      </c>
      <c r="K1207" s="19">
        <v>2.61</v>
      </c>
      <c r="M1207" s="18"/>
      <c r="N1207" s="19">
        <v>8413</v>
      </c>
      <c r="O1207" s="19">
        <v>427980</v>
      </c>
      <c r="P1207" s="19">
        <v>148415</v>
      </c>
      <c r="Q1207" s="19">
        <v>118350</v>
      </c>
    </row>
    <row r="1208" spans="1:17" ht="12" customHeight="1">
      <c r="A1208" s="57" t="s">
        <v>202</v>
      </c>
      <c r="B1208" s="15" t="s">
        <v>71</v>
      </c>
      <c r="C1208" s="16" t="s">
        <v>230</v>
      </c>
      <c r="D1208" s="41" t="s">
        <v>54</v>
      </c>
      <c r="E1208" s="58">
        <v>3</v>
      </c>
      <c r="F1208" s="18"/>
      <c r="G1208" s="19">
        <v>41900</v>
      </c>
      <c r="H1208" s="19">
        <v>-1603</v>
      </c>
      <c r="I1208" s="19">
        <v>-1603</v>
      </c>
      <c r="J1208" s="19">
        <v>-1603</v>
      </c>
      <c r="K1208" s="19">
        <v>-0.67722855935783688</v>
      </c>
      <c r="M1208" s="18"/>
      <c r="N1208" s="19">
        <v>7859</v>
      </c>
      <c r="O1208" s="19">
        <v>449850</v>
      </c>
      <c r="P1208" s="19">
        <v>174069</v>
      </c>
      <c r="Q1208" s="19">
        <v>118350</v>
      </c>
    </row>
    <row r="1209" spans="1:17" ht="12" customHeight="1">
      <c r="A1209" s="57" t="s">
        <v>202</v>
      </c>
      <c r="B1209" s="15" t="s">
        <v>71</v>
      </c>
      <c r="C1209" s="16" t="s">
        <v>231</v>
      </c>
      <c r="D1209" s="41" t="s">
        <v>49</v>
      </c>
      <c r="E1209" s="16">
        <v>6</v>
      </c>
      <c r="G1209" s="19">
        <v>46906</v>
      </c>
      <c r="H1209" s="19">
        <v>-2846</v>
      </c>
      <c r="I1209" s="19">
        <v>-2846</v>
      </c>
      <c r="J1209" s="19">
        <v>-2846</v>
      </c>
      <c r="K1209" s="19">
        <v>-1.2023658639628221</v>
      </c>
      <c r="M1209" s="21"/>
      <c r="N1209" s="19">
        <v>7077</v>
      </c>
      <c r="O1209" s="19">
        <v>380363</v>
      </c>
      <c r="P1209" s="19">
        <v>116669</v>
      </c>
      <c r="Q1209" s="19">
        <v>118350</v>
      </c>
    </row>
    <row r="1210" spans="1:17" ht="12" customHeight="1">
      <c r="A1210" s="57" t="s">
        <v>202</v>
      </c>
      <c r="B1210" s="15" t="s">
        <v>71</v>
      </c>
      <c r="C1210" s="16" t="s">
        <v>232</v>
      </c>
      <c r="D1210" s="41" t="s">
        <v>46</v>
      </c>
      <c r="E1210" s="16">
        <v>9</v>
      </c>
      <c r="G1210" s="25">
        <v>101658</v>
      </c>
      <c r="H1210" s="25">
        <v>1808</v>
      </c>
      <c r="I1210" s="25">
        <v>1808</v>
      </c>
      <c r="J1210" s="25">
        <v>1808</v>
      </c>
      <c r="K1210" s="25">
        <v>0.76383607942543308</v>
      </c>
      <c r="M1210" s="21"/>
      <c r="N1210" s="19">
        <v>7156</v>
      </c>
      <c r="O1210" s="19">
        <v>359910</v>
      </c>
      <c r="P1210" s="19">
        <v>84706</v>
      </c>
      <c r="Q1210" s="19">
        <v>118350</v>
      </c>
    </row>
    <row r="1211" spans="1:17" ht="12" customHeight="1">
      <c r="A1211" s="57" t="s">
        <v>202</v>
      </c>
      <c r="B1211" s="15" t="s">
        <v>71</v>
      </c>
      <c r="C1211" s="16" t="s">
        <v>233</v>
      </c>
      <c r="D1211" s="41" t="s">
        <v>49</v>
      </c>
      <c r="E1211" s="58">
        <v>12</v>
      </c>
      <c r="F1211" s="18"/>
      <c r="G1211" s="19">
        <v>209049</v>
      </c>
      <c r="H1211" s="19">
        <v>2596</v>
      </c>
      <c r="I1211" s="19">
        <v>1052</v>
      </c>
      <c r="J1211" s="19">
        <v>1052</v>
      </c>
      <c r="K1211" s="19">
        <v>44</v>
      </c>
      <c r="M1211" s="18"/>
      <c r="N1211" s="19">
        <v>7611</v>
      </c>
      <c r="O1211" s="19">
        <v>462483</v>
      </c>
      <c r="P1211" s="19">
        <v>190015</v>
      </c>
      <c r="Q1211" s="19">
        <v>118350</v>
      </c>
    </row>
    <row r="1212" spans="1:17" ht="12" customHeight="1">
      <c r="A1212" s="57" t="s">
        <v>202</v>
      </c>
      <c r="B1212" s="15" t="s">
        <v>71</v>
      </c>
      <c r="C1212" s="16" t="s">
        <v>237</v>
      </c>
      <c r="D1212" s="42" t="s">
        <v>46</v>
      </c>
      <c r="E1212" s="58">
        <v>3</v>
      </c>
      <c r="F1212" s="18"/>
      <c r="G1212" s="19">
        <v>75734</v>
      </c>
      <c r="H1212" s="19">
        <v>-13059</v>
      </c>
      <c r="I1212" s="19">
        <v>-13059</v>
      </c>
      <c r="J1212" s="19">
        <v>-13059</v>
      </c>
      <c r="K1212" s="19">
        <v>-5.5171102661596958</v>
      </c>
      <c r="M1212" s="18"/>
      <c r="N1212" s="19">
        <v>6031</v>
      </c>
      <c r="O1212" s="19">
        <v>410110</v>
      </c>
      <c r="P1212" s="19">
        <v>147965</v>
      </c>
      <c r="Q1212" s="19">
        <v>118350</v>
      </c>
    </row>
    <row r="1213" spans="1:17" ht="12" customHeight="1">
      <c r="A1213" s="61" t="s">
        <v>202</v>
      </c>
      <c r="B1213" s="13" t="s">
        <v>213</v>
      </c>
      <c r="C1213" s="16" t="s">
        <v>226</v>
      </c>
      <c r="D1213" s="42" t="s">
        <v>46</v>
      </c>
      <c r="E1213" s="23">
        <v>3</v>
      </c>
      <c r="G1213" s="19">
        <v>42496.951999999997</v>
      </c>
      <c r="H1213" s="19">
        <v>-6475.8209999999999</v>
      </c>
      <c r="I1213" s="19">
        <v>-6475.7209999999995</v>
      </c>
      <c r="K1213" s="20">
        <f>100*I1213/(2*Q1213)</f>
        <v>-3.2393991498081758</v>
      </c>
      <c r="M1213" s="21"/>
      <c r="N1213" s="20">
        <v>218371.11600000001</v>
      </c>
      <c r="O1213" s="20">
        <v>241000.53899999999</v>
      </c>
      <c r="P1213" s="19">
        <v>211545.024</v>
      </c>
      <c r="Q1213" s="19">
        <v>99952.501999999993</v>
      </c>
    </row>
    <row r="1214" spans="1:17" ht="12" customHeight="1">
      <c r="A1214" s="61" t="s">
        <v>202</v>
      </c>
      <c r="B1214" s="13" t="s">
        <v>213</v>
      </c>
      <c r="C1214" s="16" t="s">
        <v>227</v>
      </c>
      <c r="D1214" s="42" t="s">
        <v>47</v>
      </c>
      <c r="E1214" s="23">
        <v>6</v>
      </c>
      <c r="G1214" s="19">
        <v>82717.462</v>
      </c>
      <c r="H1214" s="19">
        <v>-15041.343999999999</v>
      </c>
      <c r="I1214" s="19">
        <v>-15041.343999999999</v>
      </c>
      <c r="K1214" s="20">
        <f>100*I1214/(2*Q1214)</f>
        <v>-7.5242458663015759</v>
      </c>
      <c r="M1214" s="21"/>
      <c r="N1214" s="19">
        <v>215597.14300000001</v>
      </c>
      <c r="O1214" s="19">
        <v>235713.514</v>
      </c>
      <c r="P1214" s="19">
        <v>218435.772</v>
      </c>
      <c r="Q1214" s="19">
        <v>99952.501999999993</v>
      </c>
    </row>
    <row r="1215" spans="1:17" ht="12" customHeight="1">
      <c r="A1215" s="61" t="s">
        <v>202</v>
      </c>
      <c r="B1215" s="13" t="s">
        <v>213</v>
      </c>
      <c r="C1215" s="16" t="s">
        <v>228</v>
      </c>
      <c r="D1215" s="42" t="s">
        <v>54</v>
      </c>
      <c r="E1215" s="23">
        <v>9</v>
      </c>
      <c r="G1215" s="19">
        <v>124285.57399999999</v>
      </c>
      <c r="H1215" s="19">
        <v>-28435.855</v>
      </c>
      <c r="I1215" s="19">
        <v>-28435.855</v>
      </c>
      <c r="K1215" s="19">
        <f>100*I1215/(2*Q1215)</f>
        <v>-14.224683940378002</v>
      </c>
      <c r="M1215" s="21"/>
      <c r="N1215" s="19">
        <v>213054.36900000001</v>
      </c>
      <c r="O1215" s="19">
        <v>228497.834</v>
      </c>
      <c r="P1215" s="19">
        <v>225888.427</v>
      </c>
      <c r="Q1215" s="19">
        <v>99952.501999999993</v>
      </c>
    </row>
    <row r="1216" spans="1:17" ht="12" customHeight="1">
      <c r="A1216" s="57" t="s">
        <v>202</v>
      </c>
      <c r="B1216" s="15" t="s">
        <v>178</v>
      </c>
      <c r="C1216" s="16" t="s">
        <v>233</v>
      </c>
      <c r="D1216" s="41" t="s">
        <v>49</v>
      </c>
      <c r="E1216" s="58">
        <v>12</v>
      </c>
      <c r="F1216" s="18"/>
      <c r="G1216" s="19">
        <v>2009852</v>
      </c>
      <c r="H1216" s="19">
        <v>134314</v>
      </c>
      <c r="I1216" s="19">
        <v>237159</v>
      </c>
      <c r="J1216" s="19">
        <v>237159</v>
      </c>
      <c r="K1216" s="19">
        <v>31</v>
      </c>
      <c r="M1216" s="18"/>
      <c r="N1216" s="19">
        <v>274931</v>
      </c>
      <c r="O1216" s="19">
        <v>4639683</v>
      </c>
      <c r="P1216" s="19">
        <v>1657654</v>
      </c>
      <c r="Q1216" s="19">
        <v>385725</v>
      </c>
    </row>
    <row r="1217" spans="1:17" ht="12" customHeight="1">
      <c r="A1217" s="57" t="s">
        <v>202</v>
      </c>
      <c r="B1217" s="15" t="s">
        <v>178</v>
      </c>
      <c r="C1217" s="16" t="s">
        <v>234</v>
      </c>
      <c r="D1217" s="42" t="s">
        <v>46</v>
      </c>
      <c r="E1217" s="58">
        <v>3</v>
      </c>
      <c r="F1217" s="18"/>
      <c r="G1217" s="19">
        <v>224166</v>
      </c>
      <c r="H1217" s="19">
        <v>-66101</v>
      </c>
      <c r="I1217" s="19">
        <v>-66101</v>
      </c>
      <c r="K1217" s="19">
        <v>-8.5684101367554604</v>
      </c>
      <c r="M1217" s="18"/>
      <c r="N1217" s="19">
        <v>270062</v>
      </c>
      <c r="O1217" s="19">
        <v>4318875</v>
      </c>
      <c r="P1217" s="19">
        <v>1402947</v>
      </c>
      <c r="Q1217" s="19">
        <v>385725</v>
      </c>
    </row>
    <row r="1218" spans="1:17" ht="12" customHeight="1">
      <c r="A1218" s="61" t="s">
        <v>202</v>
      </c>
      <c r="B1218" s="13" t="s">
        <v>178</v>
      </c>
      <c r="C1218" s="16" t="s">
        <v>236</v>
      </c>
      <c r="D1218" s="42" t="s">
        <v>47</v>
      </c>
      <c r="E1218" s="23">
        <v>6</v>
      </c>
      <c r="G1218" s="19">
        <v>265387</v>
      </c>
      <c r="H1218" s="19">
        <v>-318160</v>
      </c>
      <c r="I1218" s="19">
        <v>-318160</v>
      </c>
      <c r="K1218" s="19">
        <f>100*I1218/(2*Q1218)</f>
        <v>-41.241817356925267</v>
      </c>
      <c r="M1218" s="21"/>
      <c r="N1218" s="19">
        <v>256468</v>
      </c>
      <c r="O1218" s="19">
        <v>3859962</v>
      </c>
      <c r="P1218" s="19">
        <v>1196092</v>
      </c>
      <c r="Q1218" s="19">
        <v>385725</v>
      </c>
    </row>
    <row r="1219" spans="1:17" ht="12" customHeight="1">
      <c r="A1219" s="57" t="s">
        <v>202</v>
      </c>
      <c r="B1219" s="15" t="s">
        <v>15</v>
      </c>
      <c r="C1219" s="16" t="s">
        <v>226</v>
      </c>
      <c r="D1219" s="52" t="s">
        <v>46</v>
      </c>
      <c r="E1219" s="58">
        <v>3</v>
      </c>
      <c r="F1219" s="18"/>
      <c r="G1219" s="19">
        <v>73926</v>
      </c>
      <c r="H1219" s="19">
        <v>-116062</v>
      </c>
      <c r="I1219" s="19">
        <v>-116062</v>
      </c>
      <c r="K1219" s="19">
        <v>-15.044656166958326</v>
      </c>
      <c r="M1219" s="18"/>
      <c r="N1219" s="19">
        <v>318123</v>
      </c>
      <c r="O1219" s="19">
        <v>3258638</v>
      </c>
      <c r="P1219" s="19">
        <v>531812</v>
      </c>
      <c r="Q1219" s="19">
        <v>385725</v>
      </c>
    </row>
    <row r="1220" spans="1:17" ht="12" customHeight="1">
      <c r="A1220" s="57" t="s">
        <v>202</v>
      </c>
      <c r="B1220" s="15" t="s">
        <v>15</v>
      </c>
      <c r="C1220" s="16" t="s">
        <v>227</v>
      </c>
      <c r="D1220" s="52" t="s">
        <v>47</v>
      </c>
      <c r="E1220" s="102">
        <v>6</v>
      </c>
      <c r="F1220" s="33"/>
      <c r="G1220" s="19">
        <v>444373</v>
      </c>
      <c r="H1220" s="19">
        <v>-167017</v>
      </c>
      <c r="I1220" s="19">
        <v>-167017</v>
      </c>
      <c r="K1220" s="19">
        <v>-21.649750469894354</v>
      </c>
      <c r="M1220" s="33"/>
      <c r="N1220" s="19">
        <v>305854</v>
      </c>
      <c r="O1220" s="19">
        <v>3862073</v>
      </c>
      <c r="P1220" s="19">
        <v>633617</v>
      </c>
      <c r="Q1220" s="19">
        <v>385725</v>
      </c>
    </row>
    <row r="1221" spans="1:17" ht="12" customHeight="1">
      <c r="A1221" s="57" t="s">
        <v>202</v>
      </c>
      <c r="B1221" s="15" t="s">
        <v>15</v>
      </c>
      <c r="C1221" s="16" t="s">
        <v>228</v>
      </c>
      <c r="D1221" s="52" t="s">
        <v>54</v>
      </c>
      <c r="E1221" s="58">
        <v>9</v>
      </c>
      <c r="F1221" s="18"/>
      <c r="G1221" s="19">
        <v>1275248</v>
      </c>
      <c r="H1221" s="19">
        <v>5586</v>
      </c>
      <c r="I1221" s="19">
        <v>3910</v>
      </c>
      <c r="K1221" s="19">
        <v>0.50683777302482336</v>
      </c>
      <c r="M1221" s="18"/>
      <c r="N1221" s="19">
        <v>296749</v>
      </c>
      <c r="O1221" s="19">
        <v>4295231</v>
      </c>
      <c r="P1221" s="19">
        <v>894171</v>
      </c>
      <c r="Q1221" s="19">
        <v>385725</v>
      </c>
    </row>
    <row r="1222" spans="1:17" ht="12" customHeight="1">
      <c r="A1222" s="57" t="s">
        <v>202</v>
      </c>
      <c r="B1222" s="15" t="s">
        <v>15</v>
      </c>
      <c r="C1222" s="16" t="s">
        <v>229</v>
      </c>
      <c r="D1222" s="52" t="s">
        <v>49</v>
      </c>
      <c r="E1222" s="58">
        <v>12</v>
      </c>
      <c r="F1222" s="18"/>
      <c r="G1222" s="19">
        <v>1886939</v>
      </c>
      <c r="H1222" s="19">
        <v>-618007</v>
      </c>
      <c r="I1222" s="19">
        <v>-643392</v>
      </c>
      <c r="K1222" s="19">
        <v>-83.400349990278045</v>
      </c>
      <c r="M1222" s="18"/>
      <c r="N1222" s="19">
        <v>284394</v>
      </c>
      <c r="O1222" s="19">
        <v>3585510</v>
      </c>
      <c r="P1222" s="19">
        <v>840640</v>
      </c>
      <c r="Q1222" s="19">
        <v>385725</v>
      </c>
    </row>
    <row r="1223" spans="1:17" ht="12" customHeight="1">
      <c r="A1223" s="57" t="s">
        <v>202</v>
      </c>
      <c r="B1223" s="15" t="s">
        <v>15</v>
      </c>
      <c r="C1223" s="16" t="s">
        <v>230</v>
      </c>
      <c r="D1223" s="52" t="s">
        <v>46</v>
      </c>
      <c r="E1223" s="58">
        <v>3</v>
      </c>
      <c r="F1223" s="18"/>
      <c r="G1223" s="25">
        <v>54343</v>
      </c>
      <c r="H1223" s="25">
        <v>-173970</v>
      </c>
      <c r="I1223" s="25">
        <v>-173970</v>
      </c>
      <c r="J1223" s="25"/>
      <c r="K1223" s="25">
        <v>-22.551040248881975</v>
      </c>
      <c r="M1223" s="18"/>
      <c r="N1223" s="19">
        <v>295731</v>
      </c>
      <c r="O1223" s="19">
        <v>3213649</v>
      </c>
      <c r="P1223" s="19">
        <v>642749</v>
      </c>
      <c r="Q1223" s="19">
        <v>385725</v>
      </c>
    </row>
    <row r="1224" spans="1:17" ht="12" customHeight="1">
      <c r="A1224" s="57" t="s">
        <v>202</v>
      </c>
      <c r="B1224" s="15" t="s">
        <v>15</v>
      </c>
      <c r="C1224" s="16" t="s">
        <v>231</v>
      </c>
      <c r="D1224" s="52" t="s">
        <v>47</v>
      </c>
      <c r="E1224" s="102">
        <v>6</v>
      </c>
      <c r="F1224" s="33"/>
      <c r="G1224" s="19">
        <v>135698</v>
      </c>
      <c r="H1224" s="19">
        <v>-352135</v>
      </c>
      <c r="I1224" s="19">
        <v>-352135</v>
      </c>
      <c r="K1224" s="19">
        <v>-45.645861689027157</v>
      </c>
      <c r="M1224" s="33"/>
      <c r="N1224" s="19">
        <v>283738</v>
      </c>
      <c r="O1224" s="19">
        <v>3241183</v>
      </c>
      <c r="P1224" s="19">
        <v>848448</v>
      </c>
      <c r="Q1224" s="19">
        <v>385725</v>
      </c>
    </row>
    <row r="1225" spans="1:17" ht="12" customHeight="1">
      <c r="A1225" s="57" t="s">
        <v>202</v>
      </c>
      <c r="B1225" s="15" t="s">
        <v>15</v>
      </c>
      <c r="C1225" s="16" t="s">
        <v>232</v>
      </c>
      <c r="D1225" s="52" t="s">
        <v>48</v>
      </c>
      <c r="E1225" s="58">
        <v>9</v>
      </c>
      <c r="F1225" s="18"/>
      <c r="G1225" s="19">
        <v>1629805</v>
      </c>
      <c r="H1225" s="19">
        <v>108914</v>
      </c>
      <c r="I1225" s="19">
        <v>76240</v>
      </c>
      <c r="K1225" s="19">
        <v>9.8826884438395233</v>
      </c>
      <c r="M1225" s="18"/>
      <c r="N1225" s="19">
        <v>258795</v>
      </c>
      <c r="O1225" s="19">
        <v>4661341</v>
      </c>
      <c r="P1225" s="19">
        <v>1840232</v>
      </c>
      <c r="Q1225" s="19">
        <v>385725</v>
      </c>
    </row>
    <row r="1226" spans="1:17" ht="12" customHeight="1">
      <c r="A1226" s="57" t="s">
        <v>202</v>
      </c>
      <c r="B1226" s="15" t="s">
        <v>186</v>
      </c>
      <c r="C1226" s="16" t="s">
        <v>233</v>
      </c>
      <c r="D1226" s="42" t="s">
        <v>49</v>
      </c>
      <c r="E1226" s="58">
        <v>12</v>
      </c>
      <c r="F1226" s="18"/>
      <c r="G1226" s="19">
        <v>25962545</v>
      </c>
      <c r="H1226" s="19">
        <v>840033</v>
      </c>
      <c r="I1226" s="19">
        <v>772851</v>
      </c>
      <c r="J1226" s="19">
        <v>772851</v>
      </c>
      <c r="K1226" s="19">
        <v>7.93</v>
      </c>
      <c r="M1226" s="18"/>
      <c r="N1226" s="19">
        <v>7851847</v>
      </c>
      <c r="O1226" s="19">
        <v>15433337</v>
      </c>
      <c r="P1226" s="19">
        <v>9008859</v>
      </c>
      <c r="Q1226" s="19">
        <v>4875325</v>
      </c>
    </row>
    <row r="1227" spans="1:17" ht="12" customHeight="1">
      <c r="A1227" s="57" t="s">
        <v>202</v>
      </c>
      <c r="B1227" s="15" t="s">
        <v>186</v>
      </c>
      <c r="C1227" s="16" t="s">
        <v>234</v>
      </c>
      <c r="D1227" s="42" t="s">
        <v>46</v>
      </c>
      <c r="E1227" s="58">
        <v>3</v>
      </c>
      <c r="F1227" s="18"/>
      <c r="G1227" s="19">
        <v>1610202</v>
      </c>
      <c r="H1227" s="19">
        <v>745239</v>
      </c>
      <c r="I1227" s="19">
        <v>691029</v>
      </c>
      <c r="J1227" s="19">
        <v>691029</v>
      </c>
      <c r="K1227" s="19">
        <v>7.0870044561131822</v>
      </c>
      <c r="M1227" s="18"/>
      <c r="N1227" s="19">
        <v>7661398</v>
      </c>
      <c r="O1227" s="19">
        <v>17306375</v>
      </c>
      <c r="P1227" s="19">
        <v>10190869</v>
      </c>
      <c r="Q1227" s="19">
        <v>4875325</v>
      </c>
    </row>
    <row r="1228" spans="1:17" ht="12" customHeight="1">
      <c r="A1228" s="61" t="s">
        <v>202</v>
      </c>
      <c r="B1228" s="15" t="s">
        <v>186</v>
      </c>
      <c r="C1228" s="16" t="s">
        <v>236</v>
      </c>
      <c r="D1228" s="42" t="s">
        <v>47</v>
      </c>
      <c r="E1228" s="23">
        <v>6</v>
      </c>
      <c r="G1228" s="19">
        <v>13007374</v>
      </c>
      <c r="H1228" s="19">
        <v>945345</v>
      </c>
      <c r="I1228" s="19">
        <v>857345</v>
      </c>
      <c r="J1228" s="19">
        <v>857345</v>
      </c>
      <c r="K1228" s="19">
        <v>8.7899999999999991</v>
      </c>
      <c r="M1228" s="21"/>
      <c r="N1228" s="19">
        <v>7770061</v>
      </c>
      <c r="O1228" s="19">
        <v>15173606</v>
      </c>
      <c r="P1228" s="19">
        <v>8185367</v>
      </c>
      <c r="Q1228" s="19">
        <v>4875325</v>
      </c>
    </row>
    <row r="1229" spans="1:17" ht="12" customHeight="1">
      <c r="A1229" s="57" t="s">
        <v>202</v>
      </c>
      <c r="B1229" s="15" t="s">
        <v>197</v>
      </c>
      <c r="C1229" s="16" t="s">
        <v>226</v>
      </c>
      <c r="D1229" s="41" t="s">
        <v>46</v>
      </c>
      <c r="E1229" s="58">
        <v>3</v>
      </c>
      <c r="F1229" s="18"/>
      <c r="G1229" s="19">
        <v>971912</v>
      </c>
      <c r="H1229" s="19">
        <v>97514</v>
      </c>
      <c r="I1229" s="19">
        <v>97514</v>
      </c>
      <c r="J1229" s="19">
        <v>68954</v>
      </c>
      <c r="K1229" s="19">
        <v>0.15</v>
      </c>
      <c r="M1229" s="18"/>
      <c r="N1229" s="19">
        <v>2750992</v>
      </c>
      <c r="O1229" s="20">
        <v>4526259</v>
      </c>
      <c r="P1229" s="20">
        <v>2218346</v>
      </c>
      <c r="Q1229" s="19">
        <v>317000</v>
      </c>
    </row>
    <row r="1230" spans="1:17" ht="12" customHeight="1">
      <c r="A1230" s="57" t="s">
        <v>202</v>
      </c>
      <c r="B1230" s="15" t="s">
        <v>197</v>
      </c>
      <c r="C1230" s="16" t="s">
        <v>227</v>
      </c>
      <c r="D1230" s="41" t="s">
        <v>47</v>
      </c>
      <c r="E1230" s="58">
        <v>6</v>
      </c>
      <c r="F1230" s="18"/>
      <c r="G1230" s="19">
        <v>2054234</v>
      </c>
      <c r="H1230" s="19">
        <v>103934</v>
      </c>
      <c r="I1230" s="19">
        <v>103934</v>
      </c>
      <c r="J1230" s="20">
        <v>79075</v>
      </c>
      <c r="K1230" s="19">
        <v>0.24</v>
      </c>
      <c r="M1230" s="18"/>
      <c r="N1230" s="19">
        <v>2693125</v>
      </c>
      <c r="O1230" s="19">
        <v>4433438</v>
      </c>
      <c r="P1230" s="19">
        <v>2212065</v>
      </c>
      <c r="Q1230" s="19">
        <v>317000</v>
      </c>
    </row>
    <row r="1231" spans="1:17" ht="12" customHeight="1">
      <c r="A1231" s="57" t="s">
        <v>202</v>
      </c>
      <c r="B1231" s="15" t="s">
        <v>197</v>
      </c>
      <c r="C1231" s="16" t="s">
        <v>228</v>
      </c>
      <c r="D1231" s="41" t="s">
        <v>54</v>
      </c>
      <c r="E1231" s="58">
        <v>9</v>
      </c>
      <c r="F1231" s="18"/>
      <c r="G1231" s="19">
        <v>3317329</v>
      </c>
      <c r="H1231" s="19">
        <v>166885</v>
      </c>
      <c r="I1231" s="19">
        <v>166885</v>
      </c>
      <c r="J1231" s="19">
        <v>73230</v>
      </c>
      <c r="K1231" s="19">
        <v>0.35</v>
      </c>
      <c r="M1231" s="18"/>
      <c r="N1231" s="19">
        <v>2780719</v>
      </c>
      <c r="O1231" s="19">
        <v>4700342</v>
      </c>
      <c r="P1231" s="19">
        <v>2389099</v>
      </c>
      <c r="Q1231" s="19">
        <v>317000</v>
      </c>
    </row>
    <row r="1232" spans="1:17" ht="12" customHeight="1">
      <c r="A1232" s="57" t="s">
        <v>202</v>
      </c>
      <c r="B1232" s="15" t="s">
        <v>197</v>
      </c>
      <c r="C1232" s="16" t="s">
        <v>229</v>
      </c>
      <c r="D1232" s="41" t="s">
        <v>55</v>
      </c>
      <c r="E1232" s="58">
        <v>12</v>
      </c>
      <c r="F1232" s="18"/>
      <c r="G1232" s="19">
        <v>4550904</v>
      </c>
      <c r="H1232" s="19">
        <v>-56823</v>
      </c>
      <c r="I1232" s="19">
        <v>-57260</v>
      </c>
      <c r="J1232" s="19">
        <v>-157061</v>
      </c>
      <c r="K1232" s="19">
        <v>-10</v>
      </c>
      <c r="M1232" s="18"/>
      <c r="N1232" s="19">
        <v>2680356</v>
      </c>
      <c r="O1232" s="19">
        <v>4597480</v>
      </c>
      <c r="P1232" s="19">
        <v>2516526</v>
      </c>
      <c r="Q1232" s="19">
        <v>317000</v>
      </c>
    </row>
    <row r="1233" spans="1:17" ht="12" customHeight="1">
      <c r="A1233" s="57" t="s">
        <v>202</v>
      </c>
      <c r="B1233" s="15" t="s">
        <v>197</v>
      </c>
      <c r="C1233" s="16" t="s">
        <v>230</v>
      </c>
      <c r="D1233" s="41" t="s">
        <v>46</v>
      </c>
      <c r="E1233" s="58">
        <v>3</v>
      </c>
      <c r="F1233" s="18"/>
      <c r="G1233" s="25">
        <v>1132518</v>
      </c>
      <c r="H1233" s="25">
        <v>167770</v>
      </c>
      <c r="I1233" s="25">
        <v>167770</v>
      </c>
      <c r="J1233" s="25">
        <v>173822</v>
      </c>
      <c r="K1233" s="25">
        <v>0.26</v>
      </c>
      <c r="M1233" s="18"/>
      <c r="N1233" s="19">
        <v>2569890</v>
      </c>
      <c r="O1233" s="19">
        <v>4847328</v>
      </c>
      <c r="P1233" s="19">
        <v>2592549</v>
      </c>
      <c r="Q1233" s="19">
        <v>317000</v>
      </c>
    </row>
    <row r="1234" spans="1:17" ht="12" customHeight="1">
      <c r="A1234" s="57" t="s">
        <v>202</v>
      </c>
      <c r="B1234" s="15" t="s">
        <v>197</v>
      </c>
      <c r="C1234" s="16" t="s">
        <v>231</v>
      </c>
      <c r="D1234" s="41" t="s">
        <v>47</v>
      </c>
      <c r="E1234" s="16">
        <v>6</v>
      </c>
      <c r="G1234" s="19">
        <v>2340342</v>
      </c>
      <c r="H1234" s="19">
        <v>789057</v>
      </c>
      <c r="I1234" s="19">
        <v>789057</v>
      </c>
      <c r="J1234" s="19">
        <v>793938</v>
      </c>
      <c r="K1234" s="19">
        <v>1.25</v>
      </c>
      <c r="M1234" s="21"/>
      <c r="N1234" s="19">
        <v>2925443</v>
      </c>
      <c r="O1234" s="19">
        <v>5804625</v>
      </c>
      <c r="P1234" s="19">
        <v>2929737</v>
      </c>
      <c r="Q1234" s="19">
        <v>317000</v>
      </c>
    </row>
    <row r="1235" spans="1:17" ht="12" customHeight="1">
      <c r="A1235" s="57" t="s">
        <v>202</v>
      </c>
      <c r="B1235" s="15" t="s">
        <v>197</v>
      </c>
      <c r="C1235" s="16" t="s">
        <v>232</v>
      </c>
      <c r="D1235" s="41" t="s">
        <v>54</v>
      </c>
      <c r="E1235" s="16">
        <v>9</v>
      </c>
      <c r="G1235" s="19">
        <v>3723979</v>
      </c>
      <c r="H1235" s="19">
        <v>1027741</v>
      </c>
      <c r="I1235" s="19">
        <v>1027741</v>
      </c>
      <c r="J1235" s="19">
        <v>1156189</v>
      </c>
      <c r="K1235" s="19">
        <v>1.62</v>
      </c>
      <c r="M1235" s="21"/>
      <c r="N1235" s="19">
        <v>3045572</v>
      </c>
      <c r="O1235" s="19">
        <v>6381010</v>
      </c>
      <c r="P1235" s="19">
        <v>3143876</v>
      </c>
      <c r="Q1235" s="19">
        <v>317000</v>
      </c>
    </row>
    <row r="1236" spans="1:17" ht="12" customHeight="1">
      <c r="A1236" s="57" t="s">
        <v>202</v>
      </c>
      <c r="B1236" s="15" t="s">
        <v>197</v>
      </c>
      <c r="C1236" s="16" t="s">
        <v>233</v>
      </c>
      <c r="D1236" s="42" t="s">
        <v>49</v>
      </c>
      <c r="E1236" s="58">
        <v>12</v>
      </c>
      <c r="F1236" s="18"/>
      <c r="G1236" s="19">
        <v>5072346</v>
      </c>
      <c r="H1236" s="19">
        <v>1152140</v>
      </c>
      <c r="I1236" s="19">
        <v>1150536</v>
      </c>
      <c r="J1236" s="19">
        <v>1164313</v>
      </c>
      <c r="K1236" s="19">
        <v>179</v>
      </c>
      <c r="M1236" s="18"/>
      <c r="N1236" s="19">
        <v>2739169</v>
      </c>
      <c r="O1236" s="19">
        <v>6487904</v>
      </c>
      <c r="P1236" s="19">
        <v>3242662</v>
      </c>
      <c r="Q1236" s="19">
        <v>317000</v>
      </c>
    </row>
    <row r="1237" spans="1:17" ht="12" customHeight="1">
      <c r="A1237" s="61" t="s">
        <v>202</v>
      </c>
      <c r="B1237" s="13" t="s">
        <v>197</v>
      </c>
      <c r="C1237" s="16" t="s">
        <v>234</v>
      </c>
      <c r="D1237" s="42" t="s">
        <v>46</v>
      </c>
      <c r="E1237" s="23">
        <v>3</v>
      </c>
      <c r="G1237" s="19">
        <v>1342711</v>
      </c>
      <c r="H1237" s="19">
        <v>131004</v>
      </c>
      <c r="I1237" s="19">
        <v>131004</v>
      </c>
      <c r="J1237" s="19">
        <v>134951</v>
      </c>
      <c r="K1237" s="19">
        <v>0.16</v>
      </c>
      <c r="M1237" s="21"/>
      <c r="N1237" s="19">
        <v>2617585</v>
      </c>
      <c r="O1237" s="19">
        <v>6460724</v>
      </c>
      <c r="P1237" s="19">
        <v>3082039</v>
      </c>
      <c r="Q1237" s="19">
        <v>317000</v>
      </c>
    </row>
    <row r="1238" spans="1:17" ht="12" customHeight="1">
      <c r="A1238" s="61" t="s">
        <v>202</v>
      </c>
      <c r="B1238" s="13" t="s">
        <v>197</v>
      </c>
      <c r="C1238" s="16" t="s">
        <v>236</v>
      </c>
      <c r="D1238" s="42" t="s">
        <v>47</v>
      </c>
      <c r="E1238" s="23">
        <v>6</v>
      </c>
      <c r="G1238" s="19">
        <v>2792481</v>
      </c>
      <c r="H1238" s="19">
        <v>197928</v>
      </c>
      <c r="I1238" s="19">
        <v>197928</v>
      </c>
      <c r="J1238" s="19">
        <v>195791</v>
      </c>
      <c r="K1238" s="19">
        <v>0.27</v>
      </c>
      <c r="M1238" s="21"/>
      <c r="N1238" s="19">
        <v>2491884</v>
      </c>
      <c r="O1238" s="19">
        <v>6586626</v>
      </c>
      <c r="P1238" s="19">
        <v>3258811</v>
      </c>
      <c r="Q1238" s="19">
        <v>317000</v>
      </c>
    </row>
    <row r="1239" spans="1:17" ht="12" customHeight="1">
      <c r="A1239" s="57" t="s">
        <v>202</v>
      </c>
      <c r="B1239" s="15" t="s">
        <v>183</v>
      </c>
      <c r="C1239" s="16" t="s">
        <v>226</v>
      </c>
      <c r="D1239" s="52" t="s">
        <v>46</v>
      </c>
      <c r="E1239" s="58">
        <v>3</v>
      </c>
      <c r="F1239" s="18"/>
      <c r="G1239" s="19">
        <v>2145177</v>
      </c>
      <c r="H1239" s="19">
        <v>186201</v>
      </c>
      <c r="I1239" s="19">
        <v>139602</v>
      </c>
      <c r="J1239" s="19">
        <v>148033</v>
      </c>
      <c r="K1239" s="19">
        <v>10</v>
      </c>
      <c r="M1239" s="18"/>
      <c r="N1239" s="19">
        <v>6942354</v>
      </c>
      <c r="O1239" s="19">
        <v>14329989</v>
      </c>
      <c r="P1239" s="19">
        <v>8476014</v>
      </c>
      <c r="Q1239" s="19">
        <v>738281</v>
      </c>
    </row>
    <row r="1240" spans="1:17" ht="12" customHeight="1">
      <c r="A1240" s="57" t="s">
        <v>202</v>
      </c>
      <c r="B1240" s="15" t="s">
        <v>183</v>
      </c>
      <c r="C1240" s="16" t="s">
        <v>227</v>
      </c>
      <c r="D1240" s="52" t="s">
        <v>53</v>
      </c>
      <c r="E1240" s="58">
        <v>6</v>
      </c>
      <c r="F1240" s="18"/>
      <c r="G1240" s="19">
        <v>4246427</v>
      </c>
      <c r="H1240" s="19">
        <v>503784</v>
      </c>
      <c r="I1240" s="19">
        <v>377879</v>
      </c>
      <c r="J1240" s="19">
        <v>389301</v>
      </c>
      <c r="K1240" s="19">
        <v>24</v>
      </c>
      <c r="M1240" s="18"/>
      <c r="N1240" s="19">
        <v>6766416</v>
      </c>
      <c r="O1240" s="19">
        <v>14710876</v>
      </c>
      <c r="P1240" s="19">
        <v>8774334</v>
      </c>
      <c r="Q1240" s="19">
        <v>738281</v>
      </c>
    </row>
    <row r="1241" spans="1:17" ht="12" customHeight="1">
      <c r="A1241" s="57" t="s">
        <v>202</v>
      </c>
      <c r="B1241" s="15" t="s">
        <v>183</v>
      </c>
      <c r="C1241" s="16" t="s">
        <v>228</v>
      </c>
      <c r="D1241" s="52" t="s">
        <v>54</v>
      </c>
      <c r="E1241" s="58">
        <v>9</v>
      </c>
      <c r="F1241" s="18"/>
      <c r="G1241" s="19">
        <v>6316800</v>
      </c>
      <c r="H1241" s="19">
        <v>695551</v>
      </c>
      <c r="I1241" s="19">
        <v>519475</v>
      </c>
      <c r="J1241" s="19">
        <v>536363</v>
      </c>
      <c r="K1241" s="19">
        <v>33</v>
      </c>
      <c r="M1241" s="18"/>
      <c r="N1241" s="19">
        <v>6938089</v>
      </c>
      <c r="O1241" s="19">
        <v>16294854</v>
      </c>
      <c r="P1241" s="19">
        <v>10216717</v>
      </c>
      <c r="Q1241" s="19">
        <v>738281</v>
      </c>
    </row>
    <row r="1242" spans="1:17" ht="12" customHeight="1">
      <c r="A1242" s="57" t="s">
        <v>202</v>
      </c>
      <c r="B1242" s="15" t="s">
        <v>183</v>
      </c>
      <c r="C1242" s="16" t="s">
        <v>229</v>
      </c>
      <c r="D1242" s="52" t="s">
        <v>49</v>
      </c>
      <c r="E1242" s="58">
        <v>12</v>
      </c>
      <c r="F1242" s="18"/>
      <c r="G1242" s="19">
        <v>8498626</v>
      </c>
      <c r="H1242" s="19">
        <v>796796</v>
      </c>
      <c r="I1242" s="19">
        <v>537796</v>
      </c>
      <c r="J1242" s="19">
        <v>537796</v>
      </c>
      <c r="K1242" s="19">
        <v>34</v>
      </c>
      <c r="L1242" s="19">
        <v>20</v>
      </c>
      <c r="M1242" s="18"/>
      <c r="N1242" s="19">
        <v>6820436</v>
      </c>
      <c r="O1242" s="19">
        <v>14929178</v>
      </c>
      <c r="P1242" s="19">
        <v>8832719</v>
      </c>
      <c r="Q1242" s="19">
        <v>812109</v>
      </c>
    </row>
    <row r="1243" spans="1:17" ht="12" customHeight="1">
      <c r="A1243" s="57" t="s">
        <v>202</v>
      </c>
      <c r="B1243" s="15" t="s">
        <v>183</v>
      </c>
      <c r="C1243" s="16" t="s">
        <v>230</v>
      </c>
      <c r="D1243" s="52" t="s">
        <v>46</v>
      </c>
      <c r="E1243" s="58">
        <v>3</v>
      </c>
      <c r="F1243" s="18"/>
      <c r="G1243" s="25">
        <v>1854270</v>
      </c>
      <c r="H1243" s="25">
        <v>2098</v>
      </c>
      <c r="I1243" s="25">
        <v>2495</v>
      </c>
      <c r="J1243" s="25">
        <v>512000</v>
      </c>
      <c r="K1243" s="25">
        <v>1</v>
      </c>
      <c r="M1243" s="18"/>
      <c r="N1243" s="19">
        <v>6834176</v>
      </c>
      <c r="O1243" s="19">
        <v>16020225</v>
      </c>
      <c r="P1243" s="19">
        <v>9899802</v>
      </c>
      <c r="Q1243" s="19">
        <v>812109</v>
      </c>
    </row>
    <row r="1244" spans="1:17" ht="12" customHeight="1">
      <c r="A1244" s="57" t="s">
        <v>202</v>
      </c>
      <c r="B1244" s="15" t="s">
        <v>183</v>
      </c>
      <c r="C1244" s="16" t="s">
        <v>231</v>
      </c>
      <c r="D1244" s="52" t="s">
        <v>47</v>
      </c>
      <c r="E1244" s="16">
        <v>6</v>
      </c>
      <c r="G1244" s="19">
        <v>3764946</v>
      </c>
      <c r="H1244" s="19">
        <v>124847</v>
      </c>
      <c r="I1244" s="19">
        <v>90586</v>
      </c>
      <c r="J1244" s="19">
        <v>90586</v>
      </c>
      <c r="K1244" s="19">
        <v>6</v>
      </c>
      <c r="M1244" s="21"/>
      <c r="N1244" s="19">
        <v>6669954</v>
      </c>
      <c r="O1244" s="19">
        <v>15445793</v>
      </c>
      <c r="P1244" s="19">
        <v>9254699</v>
      </c>
      <c r="Q1244" s="19">
        <v>812109</v>
      </c>
    </row>
    <row r="1245" spans="1:17" ht="12" customHeight="1">
      <c r="A1245" s="57" t="s">
        <v>202</v>
      </c>
      <c r="B1245" s="15" t="s">
        <v>183</v>
      </c>
      <c r="C1245" s="16" t="s">
        <v>232</v>
      </c>
      <c r="D1245" s="52" t="s">
        <v>48</v>
      </c>
      <c r="E1245" s="16">
        <v>9</v>
      </c>
      <c r="G1245" s="19">
        <v>5881138</v>
      </c>
      <c r="H1245" s="19">
        <v>299334</v>
      </c>
      <c r="I1245" s="19">
        <v>227120</v>
      </c>
      <c r="J1245" s="19">
        <v>230790</v>
      </c>
      <c r="K1245" s="19">
        <v>14</v>
      </c>
      <c r="M1245" s="21"/>
      <c r="N1245" s="19">
        <v>6512656</v>
      </c>
      <c r="O1245" s="19">
        <v>12988615</v>
      </c>
      <c r="P1245" s="19">
        <v>6986211</v>
      </c>
      <c r="Q1245" s="19">
        <v>812109</v>
      </c>
    </row>
    <row r="1246" spans="1:17" ht="12" customHeight="1">
      <c r="A1246" s="57" t="s">
        <v>202</v>
      </c>
      <c r="B1246" s="15" t="s">
        <v>183</v>
      </c>
      <c r="C1246" s="16" t="s">
        <v>233</v>
      </c>
      <c r="D1246" s="41" t="s">
        <v>49</v>
      </c>
      <c r="E1246" s="58">
        <v>12</v>
      </c>
      <c r="F1246" s="18"/>
      <c r="G1246" s="19">
        <v>7956977</v>
      </c>
      <c r="H1246" s="19">
        <v>909625</v>
      </c>
      <c r="I1246" s="19">
        <v>580719</v>
      </c>
      <c r="J1246" s="19">
        <v>580719</v>
      </c>
      <c r="K1246" s="19">
        <v>36</v>
      </c>
      <c r="L1246" s="19">
        <v>22</v>
      </c>
      <c r="M1246" s="18"/>
      <c r="N1246" s="19">
        <v>6348741</v>
      </c>
      <c r="O1246" s="19">
        <v>12634585</v>
      </c>
      <c r="P1246" s="19">
        <v>6282251</v>
      </c>
      <c r="Q1246" s="19">
        <v>812109</v>
      </c>
    </row>
    <row r="1247" spans="1:17" ht="12" customHeight="1">
      <c r="A1247" s="57" t="s">
        <v>202</v>
      </c>
      <c r="B1247" s="15" t="s">
        <v>183</v>
      </c>
      <c r="C1247" s="16" t="s">
        <v>234</v>
      </c>
      <c r="D1247" s="42" t="s">
        <v>46</v>
      </c>
      <c r="E1247" s="58">
        <v>3</v>
      </c>
      <c r="F1247" s="18"/>
      <c r="G1247" s="19">
        <v>1786155</v>
      </c>
      <c r="H1247" s="19">
        <v>1026</v>
      </c>
      <c r="I1247" s="19">
        <v>1026</v>
      </c>
      <c r="J1247" s="19">
        <v>2418</v>
      </c>
      <c r="K1247" s="19">
        <v>0</v>
      </c>
      <c r="M1247" s="18"/>
      <c r="N1247" s="19">
        <v>6150912</v>
      </c>
      <c r="O1247" s="19">
        <v>12702063</v>
      </c>
      <c r="P1247" s="19">
        <v>6348704</v>
      </c>
      <c r="Q1247" s="19">
        <v>812109</v>
      </c>
    </row>
    <row r="1248" spans="1:17" ht="12" customHeight="1">
      <c r="A1248" s="61" t="s">
        <v>202</v>
      </c>
      <c r="B1248" s="13" t="s">
        <v>183</v>
      </c>
      <c r="C1248" s="16" t="s">
        <v>236</v>
      </c>
      <c r="D1248" s="42" t="s">
        <v>47</v>
      </c>
      <c r="E1248" s="23">
        <v>6</v>
      </c>
      <c r="G1248" s="19">
        <v>1921620</v>
      </c>
      <c r="H1248" s="19">
        <v>202056</v>
      </c>
      <c r="I1248" s="19">
        <v>175296</v>
      </c>
      <c r="J1248" s="19">
        <v>175296</v>
      </c>
      <c r="K1248" s="19">
        <v>11</v>
      </c>
      <c r="M1248" s="21"/>
      <c r="N1248" s="19">
        <v>5964187</v>
      </c>
      <c r="O1248" s="19">
        <v>12842467</v>
      </c>
      <c r="P1248" s="19">
        <v>6313810</v>
      </c>
      <c r="Q1248" s="19">
        <v>812109</v>
      </c>
    </row>
    <row r="1249" spans="1:17" ht="12" customHeight="1">
      <c r="A1249" s="57" t="s">
        <v>202</v>
      </c>
      <c r="B1249" s="15" t="s">
        <v>41</v>
      </c>
      <c r="C1249" s="16" t="s">
        <v>226</v>
      </c>
      <c r="D1249" s="52" t="s">
        <v>46</v>
      </c>
      <c r="E1249" s="58">
        <v>3</v>
      </c>
      <c r="F1249" s="18"/>
      <c r="G1249" s="20">
        <v>3669020</v>
      </c>
      <c r="H1249" s="20">
        <v>-565547</v>
      </c>
      <c r="I1249" s="20">
        <v>-565547</v>
      </c>
      <c r="J1249" s="20">
        <v>-565547</v>
      </c>
      <c r="K1249" s="20">
        <v>-48</v>
      </c>
      <c r="M1249" s="18"/>
      <c r="N1249" s="19">
        <v>4168911</v>
      </c>
      <c r="O1249" s="19">
        <v>18189874</v>
      </c>
      <c r="P1249" s="19">
        <v>15422524</v>
      </c>
      <c r="Q1249" s="19">
        <v>588177</v>
      </c>
    </row>
    <row r="1250" spans="1:17" ht="12" customHeight="1">
      <c r="A1250" s="57" t="s">
        <v>202</v>
      </c>
      <c r="B1250" s="15" t="s">
        <v>41</v>
      </c>
      <c r="C1250" s="16" t="s">
        <v>227</v>
      </c>
      <c r="D1250" s="52" t="s">
        <v>47</v>
      </c>
      <c r="E1250" s="58">
        <v>6</v>
      </c>
      <c r="F1250" s="18"/>
      <c r="G1250" s="20">
        <v>6650536</v>
      </c>
      <c r="H1250" s="20">
        <v>-1031124</v>
      </c>
      <c r="I1250" s="20">
        <v>-1031124</v>
      </c>
      <c r="J1250" s="20">
        <v>-1031124</v>
      </c>
      <c r="K1250" s="20">
        <v>-88</v>
      </c>
      <c r="M1250" s="18"/>
      <c r="N1250" s="19">
        <v>4167121</v>
      </c>
      <c r="O1250" s="19">
        <v>17271910</v>
      </c>
      <c r="P1250" s="19">
        <v>14976521</v>
      </c>
      <c r="Q1250" s="19">
        <v>588177</v>
      </c>
    </row>
    <row r="1251" spans="1:17" ht="12" customHeight="1">
      <c r="A1251" s="57" t="s">
        <v>202</v>
      </c>
      <c r="B1251" s="15" t="s">
        <v>41</v>
      </c>
      <c r="C1251" s="16" t="s">
        <v>228</v>
      </c>
      <c r="D1251" s="52" t="s">
        <v>54</v>
      </c>
      <c r="E1251" s="58">
        <v>9</v>
      </c>
      <c r="F1251" s="18"/>
      <c r="G1251" s="19">
        <v>9740048</v>
      </c>
      <c r="H1251" s="19">
        <v>-1477538</v>
      </c>
      <c r="I1251" s="19">
        <v>-1477538</v>
      </c>
      <c r="K1251" s="19">
        <v>-126</v>
      </c>
      <c r="M1251" s="18"/>
      <c r="N1251" s="19">
        <v>4134525</v>
      </c>
      <c r="O1251" s="19">
        <v>14993608</v>
      </c>
      <c r="P1251" s="19">
        <v>13214095</v>
      </c>
      <c r="Q1251" s="19">
        <v>588177</v>
      </c>
    </row>
    <row r="1252" spans="1:17" ht="12" customHeight="1">
      <c r="A1252" s="57" t="s">
        <v>202</v>
      </c>
      <c r="B1252" s="15" t="s">
        <v>41</v>
      </c>
      <c r="C1252" s="16" t="s">
        <v>229</v>
      </c>
      <c r="D1252" s="52" t="s">
        <v>49</v>
      </c>
      <c r="E1252" s="58">
        <v>12</v>
      </c>
      <c r="F1252" s="18"/>
      <c r="G1252" s="19">
        <v>11945313</v>
      </c>
      <c r="H1252" s="19">
        <v>-4306120</v>
      </c>
      <c r="I1252" s="19">
        <v>-4181641</v>
      </c>
      <c r="J1252" s="19">
        <v>-3300229</v>
      </c>
      <c r="K1252" s="19">
        <v>-355</v>
      </c>
      <c r="M1252" s="18"/>
      <c r="N1252" s="19">
        <v>4780037</v>
      </c>
      <c r="O1252" s="19">
        <v>13939455</v>
      </c>
      <c r="P1252" s="19">
        <v>13980193</v>
      </c>
      <c r="Q1252" s="19">
        <v>588177</v>
      </c>
    </row>
    <row r="1253" spans="1:17" ht="12" customHeight="1">
      <c r="A1253" s="57" t="s">
        <v>202</v>
      </c>
      <c r="B1253" s="15" t="s">
        <v>41</v>
      </c>
      <c r="C1253" s="16" t="s">
        <v>230</v>
      </c>
      <c r="D1253" s="52" t="s">
        <v>46</v>
      </c>
      <c r="E1253" s="58">
        <v>3</v>
      </c>
      <c r="F1253" s="18"/>
      <c r="G1253" s="19">
        <v>3209668</v>
      </c>
      <c r="H1253" s="19">
        <v>-580043</v>
      </c>
      <c r="I1253" s="19">
        <v>-580043</v>
      </c>
      <c r="J1253" s="19">
        <v>-580043</v>
      </c>
      <c r="K1253" s="19">
        <v>-49</v>
      </c>
      <c r="M1253" s="18"/>
      <c r="N1253" s="19">
        <v>4707175</v>
      </c>
      <c r="O1253" s="19">
        <v>12599988</v>
      </c>
      <c r="P1253" s="19">
        <v>13220770</v>
      </c>
      <c r="Q1253" s="19">
        <v>588177</v>
      </c>
    </row>
    <row r="1254" spans="1:17" ht="12" customHeight="1">
      <c r="A1254" s="57" t="s">
        <v>202</v>
      </c>
      <c r="B1254" s="15" t="s">
        <v>41</v>
      </c>
      <c r="C1254" s="16" t="s">
        <v>231</v>
      </c>
      <c r="D1254" s="52" t="s">
        <v>47</v>
      </c>
      <c r="E1254" s="16">
        <v>6</v>
      </c>
      <c r="G1254" s="19">
        <v>5742382</v>
      </c>
      <c r="H1254" s="19">
        <v>-1209181</v>
      </c>
      <c r="I1254" s="19">
        <v>-1209181</v>
      </c>
      <c r="J1254" s="19">
        <v>-1209181</v>
      </c>
      <c r="K1254" s="19">
        <v>-103</v>
      </c>
      <c r="M1254" s="21"/>
      <c r="N1254" s="19">
        <v>4620642</v>
      </c>
      <c r="O1254" s="19">
        <v>10819055</v>
      </c>
      <c r="P1254" s="19">
        <v>12068975</v>
      </c>
      <c r="Q1254" s="19">
        <v>588177</v>
      </c>
    </row>
    <row r="1255" spans="1:17" ht="12" customHeight="1">
      <c r="A1255" s="57" t="s">
        <v>202</v>
      </c>
      <c r="B1255" s="15" t="s">
        <v>41</v>
      </c>
      <c r="C1255" s="16" t="s">
        <v>233</v>
      </c>
      <c r="D1255" s="42" t="s">
        <v>49</v>
      </c>
      <c r="E1255" s="16">
        <v>12</v>
      </c>
      <c r="G1255" s="19">
        <v>9808274</v>
      </c>
      <c r="H1255" s="19">
        <v>-2819299</v>
      </c>
      <c r="I1255" s="19">
        <v>-2900609</v>
      </c>
      <c r="J1255" s="19">
        <v>-2892844</v>
      </c>
      <c r="K1255" s="19">
        <v>-247</v>
      </c>
      <c r="M1255" s="21"/>
      <c r="N1255" s="19">
        <v>4596553</v>
      </c>
      <c r="O1255" s="19">
        <v>8904003</v>
      </c>
      <c r="P1255" s="19">
        <v>11851686</v>
      </c>
      <c r="Q1255" s="19">
        <v>588177</v>
      </c>
    </row>
    <row r="1256" spans="1:17" ht="12" customHeight="1">
      <c r="A1256" s="57" t="s">
        <v>202</v>
      </c>
      <c r="B1256" s="15" t="s">
        <v>41</v>
      </c>
      <c r="C1256" s="16" t="s">
        <v>234</v>
      </c>
      <c r="D1256" s="42" t="s">
        <v>46</v>
      </c>
      <c r="E1256" s="58">
        <v>3</v>
      </c>
      <c r="F1256" s="18"/>
      <c r="G1256" s="19">
        <v>1229025</v>
      </c>
      <c r="H1256" s="19">
        <v>-481156</v>
      </c>
      <c r="I1256" s="19">
        <v>-481156</v>
      </c>
      <c r="J1256" s="19">
        <v>-481156</v>
      </c>
      <c r="K1256" s="19">
        <v>-41</v>
      </c>
      <c r="M1256" s="18"/>
      <c r="N1256" s="19">
        <v>4513109</v>
      </c>
      <c r="O1256" s="19">
        <v>9041678</v>
      </c>
      <c r="P1256" s="19">
        <v>12470518</v>
      </c>
      <c r="Q1256" s="19">
        <v>588177</v>
      </c>
    </row>
    <row r="1257" spans="1:17" ht="12" customHeight="1">
      <c r="A1257" s="61" t="s">
        <v>202</v>
      </c>
      <c r="B1257" s="15" t="s">
        <v>41</v>
      </c>
      <c r="C1257" s="16" t="s">
        <v>236</v>
      </c>
      <c r="D1257" s="42" t="s">
        <v>47</v>
      </c>
      <c r="E1257" s="23">
        <v>6</v>
      </c>
      <c r="G1257" s="19">
        <v>2710501</v>
      </c>
      <c r="H1257" s="19">
        <v>-1160109</v>
      </c>
      <c r="I1257" s="19">
        <v>-1160109</v>
      </c>
      <c r="J1257" s="19">
        <v>-1160109</v>
      </c>
      <c r="K1257" s="19">
        <v>-99</v>
      </c>
      <c r="M1257" s="21"/>
      <c r="N1257" s="19">
        <v>4429615</v>
      </c>
      <c r="O1257" s="19">
        <v>7158216</v>
      </c>
      <c r="P1257" s="19">
        <v>11266008</v>
      </c>
      <c r="Q1257" s="19">
        <v>588177</v>
      </c>
    </row>
    <row r="1258" spans="1:17" ht="12" customHeight="1">
      <c r="A1258" s="57" t="s">
        <v>202</v>
      </c>
      <c r="B1258" s="15" t="s">
        <v>43</v>
      </c>
      <c r="C1258" s="16" t="s">
        <v>226</v>
      </c>
      <c r="D1258" s="52" t="s">
        <v>47</v>
      </c>
      <c r="E1258" s="58">
        <v>3</v>
      </c>
      <c r="F1258" s="18"/>
      <c r="G1258" s="19">
        <v>1674308</v>
      </c>
      <c r="H1258" s="19">
        <v>128667</v>
      </c>
      <c r="I1258" s="20">
        <v>87493</v>
      </c>
      <c r="J1258" s="20"/>
      <c r="K1258" s="19">
        <v>15</v>
      </c>
      <c r="M1258" s="18"/>
      <c r="N1258" s="19">
        <v>984475</v>
      </c>
      <c r="O1258" s="19">
        <v>3930256</v>
      </c>
      <c r="P1258" s="19">
        <v>1779277</v>
      </c>
      <c r="Q1258" s="19">
        <v>294748</v>
      </c>
    </row>
    <row r="1259" spans="1:17" ht="12" customHeight="1">
      <c r="A1259" s="57" t="s">
        <v>202</v>
      </c>
      <c r="B1259" s="15" t="s">
        <v>43</v>
      </c>
      <c r="C1259" s="16" t="s">
        <v>227</v>
      </c>
      <c r="D1259" s="52" t="s">
        <v>54</v>
      </c>
      <c r="E1259" s="58">
        <v>6</v>
      </c>
      <c r="F1259" s="18"/>
      <c r="G1259" s="19">
        <v>3357252</v>
      </c>
      <c r="H1259" s="20">
        <v>224105</v>
      </c>
      <c r="I1259" s="20">
        <v>156819</v>
      </c>
      <c r="J1259" s="20"/>
      <c r="K1259" s="19">
        <v>27</v>
      </c>
      <c r="M1259" s="18"/>
      <c r="N1259" s="19">
        <v>946563</v>
      </c>
      <c r="O1259" s="19">
        <v>3874478</v>
      </c>
      <c r="P1259" s="19">
        <v>1900760</v>
      </c>
      <c r="Q1259" s="19">
        <v>294748</v>
      </c>
    </row>
    <row r="1260" spans="1:17" ht="12" customHeight="1">
      <c r="A1260" s="57" t="s">
        <v>202</v>
      </c>
      <c r="B1260" s="15" t="s">
        <v>43</v>
      </c>
      <c r="C1260" s="16" t="s">
        <v>228</v>
      </c>
      <c r="D1260" s="52" t="s">
        <v>55</v>
      </c>
      <c r="E1260" s="58">
        <v>9</v>
      </c>
      <c r="F1260" s="18"/>
      <c r="G1260" s="19">
        <v>4999082</v>
      </c>
      <c r="H1260" s="19">
        <v>359076</v>
      </c>
      <c r="I1260" s="19">
        <v>251353</v>
      </c>
      <c r="K1260" s="19">
        <v>43</v>
      </c>
      <c r="M1260" s="18"/>
      <c r="N1260" s="19">
        <v>920859</v>
      </c>
      <c r="O1260" s="19">
        <v>3694870</v>
      </c>
      <c r="P1260" s="19">
        <v>1626799</v>
      </c>
      <c r="Q1260" s="19">
        <v>294748</v>
      </c>
    </row>
    <row r="1261" spans="1:17" ht="12" customHeight="1">
      <c r="A1261" s="57" t="s">
        <v>202</v>
      </c>
      <c r="B1261" s="15" t="s">
        <v>43</v>
      </c>
      <c r="C1261" s="16" t="s">
        <v>229</v>
      </c>
      <c r="D1261" s="52" t="s">
        <v>46</v>
      </c>
      <c r="E1261" s="58">
        <v>12</v>
      </c>
      <c r="F1261" s="18"/>
      <c r="G1261" s="19">
        <v>6658468</v>
      </c>
      <c r="H1261" s="19">
        <v>611062</v>
      </c>
      <c r="I1261" s="19">
        <v>383637</v>
      </c>
      <c r="J1261" s="19">
        <v>369108</v>
      </c>
      <c r="K1261" s="19">
        <v>0.65</v>
      </c>
      <c r="M1261" s="18"/>
      <c r="N1261" s="19">
        <v>1021216</v>
      </c>
      <c r="O1261" s="19">
        <v>3819642</v>
      </c>
      <c r="P1261" s="19">
        <v>1758731</v>
      </c>
      <c r="Q1261" s="19">
        <v>294748</v>
      </c>
    </row>
    <row r="1262" spans="1:17" ht="12" customHeight="1">
      <c r="A1262" s="57" t="s">
        <v>202</v>
      </c>
      <c r="B1262" s="15" t="s">
        <v>43</v>
      </c>
      <c r="C1262" s="16" t="s">
        <v>230</v>
      </c>
      <c r="D1262" s="52" t="s">
        <v>47</v>
      </c>
      <c r="E1262" s="58">
        <v>3</v>
      </c>
      <c r="F1262" s="18"/>
      <c r="G1262" s="19">
        <v>1589995</v>
      </c>
      <c r="H1262" s="19">
        <v>159643</v>
      </c>
      <c r="I1262" s="19">
        <v>108557</v>
      </c>
      <c r="J1262" s="19">
        <v>108557</v>
      </c>
      <c r="K1262" s="19">
        <v>18</v>
      </c>
      <c r="M1262" s="18"/>
      <c r="N1262" s="19">
        <v>923157</v>
      </c>
      <c r="O1262" s="19">
        <v>4058159</v>
      </c>
      <c r="P1262" s="19">
        <v>1737559</v>
      </c>
      <c r="Q1262" s="19">
        <v>294748</v>
      </c>
    </row>
    <row r="1263" spans="1:17" ht="12" customHeight="1">
      <c r="A1263" s="57" t="s">
        <v>202</v>
      </c>
      <c r="B1263" s="15" t="s">
        <v>43</v>
      </c>
      <c r="C1263" s="16" t="s">
        <v>231</v>
      </c>
      <c r="D1263" s="52" t="s">
        <v>48</v>
      </c>
      <c r="E1263" s="16">
        <v>6</v>
      </c>
      <c r="G1263" s="19">
        <v>3255684</v>
      </c>
      <c r="H1263" s="19">
        <v>277901</v>
      </c>
      <c r="I1263" s="19">
        <v>188973</v>
      </c>
      <c r="J1263" s="19">
        <v>188973</v>
      </c>
      <c r="K1263" s="19">
        <v>32</v>
      </c>
      <c r="M1263" s="21"/>
      <c r="N1263" s="19">
        <v>1063497</v>
      </c>
      <c r="O1263" s="19">
        <v>3954528</v>
      </c>
      <c r="P1263" s="19">
        <v>1759837</v>
      </c>
      <c r="Q1263" s="19">
        <v>294748</v>
      </c>
    </row>
    <row r="1264" spans="1:17" ht="12" customHeight="1">
      <c r="A1264" s="57" t="s">
        <v>202</v>
      </c>
      <c r="B1264" s="15" t="s">
        <v>43</v>
      </c>
      <c r="C1264" s="16" t="s">
        <v>232</v>
      </c>
      <c r="D1264" s="52" t="s">
        <v>49</v>
      </c>
      <c r="E1264" s="16">
        <v>9</v>
      </c>
      <c r="G1264" s="19">
        <v>5095118</v>
      </c>
      <c r="H1264" s="19">
        <v>401807</v>
      </c>
      <c r="I1264" s="19">
        <v>273229</v>
      </c>
      <c r="J1264" s="19">
        <v>273229</v>
      </c>
      <c r="K1264" s="19">
        <v>46</v>
      </c>
      <c r="M1264" s="21"/>
      <c r="N1264" s="19">
        <v>1142233</v>
      </c>
      <c r="O1264" s="19">
        <v>4141602</v>
      </c>
      <c r="P1264" s="19">
        <v>1866244</v>
      </c>
      <c r="Q1264" s="19">
        <v>294748</v>
      </c>
    </row>
    <row r="1265" spans="1:17" ht="12" customHeight="1">
      <c r="A1265" s="57" t="s">
        <v>202</v>
      </c>
      <c r="B1265" s="15" t="s">
        <v>43</v>
      </c>
      <c r="C1265" s="16" t="s">
        <v>233</v>
      </c>
      <c r="D1265" s="52" t="s">
        <v>46</v>
      </c>
      <c r="E1265" s="58">
        <v>12</v>
      </c>
      <c r="F1265" s="18"/>
      <c r="G1265" s="19">
        <v>6632996</v>
      </c>
      <c r="H1265" s="19">
        <v>572107</v>
      </c>
      <c r="I1265" s="19">
        <v>334427</v>
      </c>
      <c r="J1265" s="19">
        <v>357456</v>
      </c>
      <c r="K1265" s="19">
        <v>0.56999999999999995</v>
      </c>
      <c r="L1265" s="19">
        <v>70</v>
      </c>
      <c r="M1265" s="18"/>
      <c r="N1265" s="19">
        <v>882393</v>
      </c>
      <c r="O1265" s="19">
        <v>3756191</v>
      </c>
      <c r="P1265" s="19">
        <v>1544148</v>
      </c>
      <c r="Q1265" s="19">
        <v>294748</v>
      </c>
    </row>
    <row r="1266" spans="1:17" ht="12" customHeight="1">
      <c r="A1266" s="61" t="s">
        <v>202</v>
      </c>
      <c r="B1266" s="15" t="s">
        <v>43</v>
      </c>
      <c r="C1266" s="16" t="s">
        <v>234</v>
      </c>
      <c r="D1266" s="41" t="s">
        <v>47</v>
      </c>
      <c r="E1266" s="16">
        <v>6</v>
      </c>
      <c r="G1266" s="19">
        <v>2044837</v>
      </c>
      <c r="H1266" s="19">
        <v>176595</v>
      </c>
      <c r="I1266" s="19">
        <v>120085</v>
      </c>
      <c r="K1266" s="19">
        <v>20</v>
      </c>
      <c r="M1266" s="21"/>
      <c r="N1266" s="19">
        <v>1167073</v>
      </c>
      <c r="O1266" s="19">
        <v>4659344</v>
      </c>
      <c r="P1266" s="19">
        <v>2107211</v>
      </c>
      <c r="Q1266" s="19">
        <v>294748</v>
      </c>
    </row>
    <row r="1267" spans="1:17" ht="12" customHeight="1">
      <c r="A1267" s="61" t="s">
        <v>202</v>
      </c>
      <c r="B1267" s="15" t="s">
        <v>43</v>
      </c>
      <c r="C1267" s="16" t="s">
        <v>235</v>
      </c>
      <c r="D1267" s="42" t="s">
        <v>46</v>
      </c>
      <c r="E1267" s="23">
        <v>12</v>
      </c>
      <c r="G1267" s="19">
        <v>7298642</v>
      </c>
      <c r="H1267" s="19">
        <v>653200</v>
      </c>
      <c r="I1267" s="19">
        <v>426756</v>
      </c>
      <c r="J1267" s="19">
        <v>427183</v>
      </c>
      <c r="K1267" s="19">
        <v>0.72</v>
      </c>
      <c r="M1267" s="21"/>
      <c r="N1267" s="19">
        <v>1150232</v>
      </c>
      <c r="O1267" s="19">
        <v>4431557</v>
      </c>
      <c r="P1267" s="19">
        <v>248702</v>
      </c>
      <c r="Q1267" s="19">
        <v>294748</v>
      </c>
    </row>
    <row r="1268" spans="1:17" ht="12" customHeight="1">
      <c r="A1268" s="57" t="s">
        <v>202</v>
      </c>
      <c r="B1268" s="15" t="s">
        <v>83</v>
      </c>
      <c r="C1268" s="16" t="s">
        <v>226</v>
      </c>
      <c r="D1268" s="41" t="s">
        <v>46</v>
      </c>
      <c r="E1268" s="58">
        <v>3</v>
      </c>
      <c r="F1268" s="18"/>
      <c r="G1268" s="19">
        <v>1783897</v>
      </c>
      <c r="H1268" s="19">
        <v>22677</v>
      </c>
      <c r="I1268" s="20">
        <v>22677</v>
      </c>
      <c r="J1268" s="20"/>
      <c r="K1268" s="20">
        <v>0.40267848581382715</v>
      </c>
      <c r="L1268" s="20"/>
      <c r="M1268" s="18"/>
      <c r="N1268" s="20">
        <v>5302872</v>
      </c>
      <c r="O1268" s="20">
        <v>6263719</v>
      </c>
      <c r="P1268" s="20">
        <v>670224</v>
      </c>
      <c r="Q1268" s="20">
        <v>2815770</v>
      </c>
    </row>
    <row r="1269" spans="1:17" ht="12" customHeight="1">
      <c r="A1269" s="57" t="s">
        <v>202</v>
      </c>
      <c r="B1269" s="15" t="s">
        <v>83</v>
      </c>
      <c r="C1269" s="16" t="s">
        <v>227</v>
      </c>
      <c r="D1269" s="41" t="s">
        <v>47</v>
      </c>
      <c r="E1269" s="58">
        <v>6</v>
      </c>
      <c r="F1269" s="18"/>
      <c r="G1269" s="19">
        <v>3616044</v>
      </c>
      <c r="H1269" s="19">
        <v>29622</v>
      </c>
      <c r="I1269" s="20">
        <v>29622</v>
      </c>
      <c r="J1269" s="20"/>
      <c r="K1269" s="20">
        <v>0.5260017686103623</v>
      </c>
      <c r="L1269" s="20"/>
      <c r="M1269" s="18"/>
      <c r="N1269" s="20">
        <v>5293632</v>
      </c>
      <c r="O1269" s="20">
        <v>6245413</v>
      </c>
      <c r="P1269" s="20">
        <v>644972</v>
      </c>
      <c r="Q1269" s="20">
        <v>2815770</v>
      </c>
    </row>
    <row r="1270" spans="1:17" ht="12" customHeight="1">
      <c r="A1270" s="57" t="s">
        <v>202</v>
      </c>
      <c r="B1270" s="15" t="s">
        <v>83</v>
      </c>
      <c r="C1270" s="16" t="s">
        <v>228</v>
      </c>
      <c r="D1270" s="41" t="s">
        <v>54</v>
      </c>
      <c r="E1270" s="58">
        <v>9</v>
      </c>
      <c r="F1270" s="18"/>
      <c r="G1270" s="19">
        <v>5580149</v>
      </c>
      <c r="H1270" s="19">
        <v>51171</v>
      </c>
      <c r="I1270" s="20">
        <v>51171</v>
      </c>
      <c r="J1270" s="20"/>
      <c r="K1270" s="20">
        <v>0.90865020935658802</v>
      </c>
      <c r="L1270" s="20"/>
      <c r="M1270" s="18"/>
      <c r="N1270" s="20">
        <v>5284213</v>
      </c>
      <c r="O1270" s="20">
        <v>6246046</v>
      </c>
      <c r="P1270" s="20">
        <v>624060</v>
      </c>
      <c r="Q1270" s="20">
        <v>2815770</v>
      </c>
    </row>
    <row r="1271" spans="1:17" ht="12" customHeight="1">
      <c r="A1271" s="57" t="s">
        <v>202</v>
      </c>
      <c r="B1271" s="15" t="s">
        <v>83</v>
      </c>
      <c r="C1271" s="16" t="s">
        <v>229</v>
      </c>
      <c r="D1271" s="41" t="s">
        <v>49</v>
      </c>
      <c r="E1271" s="58">
        <v>12</v>
      </c>
      <c r="F1271" s="18"/>
      <c r="G1271" s="19">
        <v>7642672</v>
      </c>
      <c r="H1271" s="19">
        <v>56125</v>
      </c>
      <c r="I1271" s="20">
        <v>86065</v>
      </c>
      <c r="J1271" s="20"/>
      <c r="K1271" s="20">
        <v>1.528267578672974</v>
      </c>
      <c r="L1271" s="20"/>
      <c r="M1271" s="18"/>
      <c r="N1271" s="20">
        <v>5296490</v>
      </c>
      <c r="O1271" s="20">
        <v>6317611</v>
      </c>
      <c r="P1271" s="20">
        <v>660728</v>
      </c>
      <c r="Q1271" s="20">
        <v>2815770</v>
      </c>
    </row>
    <row r="1272" spans="1:17" ht="12" customHeight="1">
      <c r="A1272" s="57" t="s">
        <v>202</v>
      </c>
      <c r="B1272" s="15" t="s">
        <v>83</v>
      </c>
      <c r="C1272" s="16" t="s">
        <v>230</v>
      </c>
      <c r="D1272" s="41" t="s">
        <v>46</v>
      </c>
      <c r="E1272" s="58">
        <v>3</v>
      </c>
      <c r="F1272" s="18"/>
      <c r="G1272" s="19">
        <v>1904590</v>
      </c>
      <c r="H1272" s="19">
        <v>21026</v>
      </c>
      <c r="I1272" s="20">
        <v>21026</v>
      </c>
      <c r="J1272" s="20"/>
      <c r="K1272" s="20">
        <v>0.37</v>
      </c>
      <c r="L1272" s="20"/>
      <c r="M1272" s="18"/>
      <c r="N1272" s="20">
        <v>5296830</v>
      </c>
      <c r="O1272" s="20">
        <v>6340124</v>
      </c>
      <c r="P1272" s="20">
        <v>662215</v>
      </c>
      <c r="Q1272" s="19">
        <v>2815770</v>
      </c>
    </row>
    <row r="1273" spans="1:17" ht="12" customHeight="1">
      <c r="A1273" s="57" t="s">
        <v>202</v>
      </c>
      <c r="B1273" s="15" t="s">
        <v>83</v>
      </c>
      <c r="C1273" s="16" t="s">
        <v>231</v>
      </c>
      <c r="D1273" s="41" t="s">
        <v>47</v>
      </c>
      <c r="E1273" s="58">
        <v>6</v>
      </c>
      <c r="F1273" s="18"/>
      <c r="G1273" s="48">
        <v>3738764</v>
      </c>
      <c r="H1273" s="19">
        <v>34931</v>
      </c>
      <c r="I1273" s="20">
        <v>34931</v>
      </c>
      <c r="J1273" s="20"/>
      <c r="K1273" s="20">
        <v>0.62</v>
      </c>
      <c r="L1273" s="20"/>
      <c r="M1273" s="18"/>
      <c r="N1273" s="20">
        <v>5279851</v>
      </c>
      <c r="O1273" s="20">
        <v>6354581</v>
      </c>
      <c r="P1273" s="20">
        <v>662767</v>
      </c>
      <c r="Q1273" s="19">
        <v>2815770</v>
      </c>
    </row>
    <row r="1274" spans="1:17" ht="12" customHeight="1">
      <c r="A1274" s="57" t="s">
        <v>202</v>
      </c>
      <c r="B1274" s="15" t="s">
        <v>83</v>
      </c>
      <c r="C1274" s="16" t="s">
        <v>232</v>
      </c>
      <c r="D1274" s="41" t="s">
        <v>54</v>
      </c>
      <c r="E1274" s="58">
        <v>9</v>
      </c>
      <c r="F1274" s="18"/>
      <c r="G1274" s="19">
        <v>5604395</v>
      </c>
      <c r="H1274" s="19">
        <v>39617</v>
      </c>
      <c r="I1274" s="20">
        <v>39317</v>
      </c>
      <c r="J1274" s="20"/>
      <c r="K1274" s="20">
        <v>0.7</v>
      </c>
      <c r="L1274" s="20"/>
      <c r="M1274" s="18"/>
      <c r="N1274" s="20">
        <v>5271343</v>
      </c>
      <c r="O1274" s="20">
        <v>6365830</v>
      </c>
      <c r="P1274" s="20">
        <v>669329</v>
      </c>
      <c r="Q1274" s="19">
        <v>2815770</v>
      </c>
    </row>
    <row r="1275" spans="1:17" ht="12" customHeight="1">
      <c r="A1275" s="57" t="s">
        <v>202</v>
      </c>
      <c r="B1275" s="15" t="s">
        <v>83</v>
      </c>
      <c r="C1275" s="16" t="s">
        <v>233</v>
      </c>
      <c r="D1275" s="42" t="s">
        <v>49</v>
      </c>
      <c r="E1275" s="58">
        <v>12</v>
      </c>
      <c r="F1275" s="18"/>
      <c r="G1275" s="19">
        <v>7469905</v>
      </c>
      <c r="H1275" s="19">
        <v>62406</v>
      </c>
      <c r="I1275" s="19">
        <v>100723</v>
      </c>
      <c r="K1275" s="19">
        <v>1.79</v>
      </c>
      <c r="M1275" s="18"/>
      <c r="N1275" s="19">
        <v>5254849</v>
      </c>
      <c r="O1275" s="19">
        <v>6496926</v>
      </c>
      <c r="P1275" s="19">
        <v>739320</v>
      </c>
      <c r="Q1275" s="19">
        <v>2815770</v>
      </c>
    </row>
    <row r="1276" spans="1:17" ht="12" customHeight="1">
      <c r="A1276" s="57" t="s">
        <v>202</v>
      </c>
      <c r="B1276" s="15" t="s">
        <v>83</v>
      </c>
      <c r="C1276" s="16" t="s">
        <v>234</v>
      </c>
      <c r="D1276" s="42" t="s">
        <v>46</v>
      </c>
      <c r="E1276" s="58">
        <v>3</v>
      </c>
      <c r="F1276" s="18"/>
      <c r="G1276" s="19">
        <v>1777194</v>
      </c>
      <c r="H1276" s="19">
        <v>24861</v>
      </c>
      <c r="I1276" s="19">
        <v>24861</v>
      </c>
      <c r="K1276" s="19">
        <v>0.44146006243407665</v>
      </c>
      <c r="M1276" s="18"/>
      <c r="N1276" s="19">
        <v>5251013</v>
      </c>
      <c r="O1276" s="19">
        <v>6500645</v>
      </c>
      <c r="P1276" s="19">
        <v>718178</v>
      </c>
      <c r="Q1276" s="19">
        <v>2815770</v>
      </c>
    </row>
    <row r="1277" spans="1:17" ht="12" customHeight="1">
      <c r="A1277" s="61" t="s">
        <v>202</v>
      </c>
      <c r="B1277" s="13" t="s">
        <v>83</v>
      </c>
      <c r="C1277" s="16" t="s">
        <v>236</v>
      </c>
      <c r="D1277" s="42" t="s">
        <v>47</v>
      </c>
      <c r="E1277" s="23">
        <v>6</v>
      </c>
      <c r="G1277" s="19">
        <v>3447259</v>
      </c>
      <c r="H1277" s="19">
        <v>28266</v>
      </c>
      <c r="I1277" s="19">
        <v>28226</v>
      </c>
      <c r="K1277" s="19">
        <f>100*I1277/(2*Q1277)</f>
        <v>0.50121281212599045</v>
      </c>
      <c r="M1277" s="21"/>
      <c r="N1277" s="19">
        <v>5244142</v>
      </c>
      <c r="O1277" s="19">
        <v>6505422</v>
      </c>
      <c r="P1277" s="19">
        <v>719589</v>
      </c>
      <c r="Q1277" s="19">
        <v>2815770</v>
      </c>
    </row>
    <row r="1278" spans="1:17" ht="12" customHeight="1">
      <c r="A1278" s="57" t="s">
        <v>202</v>
      </c>
      <c r="B1278" s="15" t="s">
        <v>91</v>
      </c>
      <c r="C1278" s="16" t="s">
        <v>226</v>
      </c>
      <c r="D1278" s="41" t="s">
        <v>46</v>
      </c>
      <c r="E1278" s="102">
        <v>3</v>
      </c>
      <c r="F1278" s="33"/>
      <c r="G1278" s="20">
        <v>1695343</v>
      </c>
      <c r="H1278" s="20">
        <v>-25529</v>
      </c>
      <c r="I1278" s="20">
        <v>-28538</v>
      </c>
      <c r="J1278" s="20"/>
      <c r="K1278" s="20">
        <v>-4.7972216525519178</v>
      </c>
      <c r="L1278" s="20"/>
      <c r="M1278" s="33"/>
      <c r="N1278" s="20">
        <v>5163312</v>
      </c>
      <c r="O1278" s="20">
        <v>10130873</v>
      </c>
      <c r="P1278" s="20">
        <v>8363478</v>
      </c>
      <c r="Q1278" s="20">
        <v>297443</v>
      </c>
    </row>
    <row r="1279" spans="1:17" ht="12" customHeight="1">
      <c r="A1279" s="57" t="s">
        <v>202</v>
      </c>
      <c r="B1279" s="15" t="s">
        <v>91</v>
      </c>
      <c r="C1279" s="16" t="s">
        <v>227</v>
      </c>
      <c r="D1279" s="41" t="s">
        <v>47</v>
      </c>
      <c r="E1279" s="58">
        <v>6</v>
      </c>
      <c r="F1279" s="18"/>
      <c r="G1279" s="20">
        <v>3697934</v>
      </c>
      <c r="H1279" s="20">
        <v>-67935</v>
      </c>
      <c r="I1279" s="20">
        <v>-79434</v>
      </c>
      <c r="J1279" s="20">
        <v>-79434</v>
      </c>
      <c r="K1279" s="20">
        <v>-13</v>
      </c>
      <c r="L1279" s="20"/>
      <c r="M1279" s="18"/>
      <c r="N1279" s="20">
        <v>5163312</v>
      </c>
      <c r="O1279" s="20">
        <v>10130873</v>
      </c>
      <c r="P1279" s="20">
        <v>8363478</v>
      </c>
      <c r="Q1279" s="20">
        <v>297443</v>
      </c>
    </row>
    <row r="1280" spans="1:17" ht="12" customHeight="1">
      <c r="A1280" s="57" t="s">
        <v>202</v>
      </c>
      <c r="B1280" s="15" t="s">
        <v>91</v>
      </c>
      <c r="C1280" s="16" t="s">
        <v>228</v>
      </c>
      <c r="D1280" s="41" t="s">
        <v>54</v>
      </c>
      <c r="E1280" s="58">
        <v>9</v>
      </c>
      <c r="F1280" s="18"/>
      <c r="G1280" s="20">
        <v>5813526</v>
      </c>
      <c r="H1280" s="20">
        <v>-88264</v>
      </c>
      <c r="I1280" s="20">
        <v>-106248</v>
      </c>
      <c r="J1280" s="20">
        <v>-106248</v>
      </c>
      <c r="K1280" s="20">
        <v>-18</v>
      </c>
      <c r="L1280" s="20"/>
      <c r="M1280" s="18"/>
      <c r="N1280" s="20">
        <v>6125602</v>
      </c>
      <c r="O1280" s="20">
        <v>10635989</v>
      </c>
      <c r="P1280" s="20">
        <v>8933841</v>
      </c>
      <c r="Q1280" s="20">
        <v>297443</v>
      </c>
    </row>
    <row r="1281" spans="1:17" ht="12" customHeight="1">
      <c r="A1281" s="57" t="s">
        <v>202</v>
      </c>
      <c r="B1281" s="15" t="s">
        <v>91</v>
      </c>
      <c r="C1281" s="16" t="s">
        <v>229</v>
      </c>
      <c r="D1281" s="41" t="s">
        <v>49</v>
      </c>
      <c r="E1281" s="58">
        <v>12</v>
      </c>
      <c r="F1281" s="18"/>
      <c r="G1281" s="20">
        <v>7891898</v>
      </c>
      <c r="H1281" s="20">
        <v>-93784</v>
      </c>
      <c r="I1281" s="20">
        <v>-93784</v>
      </c>
      <c r="J1281" s="20">
        <v>-93784</v>
      </c>
      <c r="K1281" s="20">
        <v>16</v>
      </c>
      <c r="L1281" s="20"/>
      <c r="M1281" s="18"/>
      <c r="N1281" s="20">
        <v>6125602</v>
      </c>
      <c r="O1281" s="20">
        <v>10635989</v>
      </c>
      <c r="P1281" s="20">
        <v>8933841</v>
      </c>
      <c r="Q1281" s="20">
        <v>297443</v>
      </c>
    </row>
    <row r="1282" spans="1:17" ht="12" customHeight="1">
      <c r="A1282" s="57" t="s">
        <v>202</v>
      </c>
      <c r="B1282" s="15" t="s">
        <v>91</v>
      </c>
      <c r="C1282" s="16" t="s">
        <v>230</v>
      </c>
      <c r="D1282" s="41" t="s">
        <v>46</v>
      </c>
      <c r="E1282" s="58">
        <v>3</v>
      </c>
      <c r="F1282" s="18"/>
      <c r="G1282" s="25">
        <v>2416591</v>
      </c>
      <c r="H1282" s="25">
        <v>55444</v>
      </c>
      <c r="I1282" s="25">
        <v>47065</v>
      </c>
      <c r="J1282" s="25">
        <v>47065</v>
      </c>
      <c r="K1282" s="25">
        <v>8</v>
      </c>
      <c r="L1282" s="20"/>
      <c r="M1282" s="18"/>
      <c r="N1282" s="20">
        <v>6046771</v>
      </c>
      <c r="O1282" s="20">
        <v>10621636</v>
      </c>
      <c r="P1282" s="20">
        <v>8872424</v>
      </c>
      <c r="Q1282" s="20">
        <v>297443</v>
      </c>
    </row>
    <row r="1283" spans="1:17" ht="12" customHeight="1">
      <c r="A1283" s="57" t="s">
        <v>202</v>
      </c>
      <c r="B1283" s="15" t="s">
        <v>91</v>
      </c>
      <c r="C1283" s="16" t="s">
        <v>231</v>
      </c>
      <c r="D1283" s="41" t="s">
        <v>47</v>
      </c>
      <c r="E1283" s="58">
        <v>6</v>
      </c>
      <c r="F1283" s="18"/>
      <c r="G1283" s="20">
        <v>4849644</v>
      </c>
      <c r="H1283" s="20">
        <v>88689</v>
      </c>
      <c r="I1283" s="20">
        <v>72135</v>
      </c>
      <c r="J1283" s="20">
        <v>72135</v>
      </c>
      <c r="K1283" s="20">
        <v>12.125852684379865</v>
      </c>
      <c r="L1283" s="20"/>
      <c r="M1283" s="18"/>
      <c r="N1283" s="20">
        <v>5945213</v>
      </c>
      <c r="O1283" s="20">
        <v>10665061</v>
      </c>
      <c r="P1283" s="20">
        <v>8890779</v>
      </c>
      <c r="Q1283" s="20">
        <v>297443</v>
      </c>
    </row>
    <row r="1284" spans="1:17" ht="12" customHeight="1">
      <c r="A1284" s="57" t="s">
        <v>202</v>
      </c>
      <c r="B1284" s="15" t="s">
        <v>91</v>
      </c>
      <c r="C1284" s="16" t="s">
        <v>232</v>
      </c>
      <c r="D1284" s="41" t="s">
        <v>54</v>
      </c>
      <c r="E1284" s="58">
        <v>9</v>
      </c>
      <c r="F1284" s="18"/>
      <c r="G1284" s="20">
        <v>7026491</v>
      </c>
      <c r="H1284" s="20">
        <v>131594</v>
      </c>
      <c r="I1284" s="20">
        <v>106186</v>
      </c>
      <c r="J1284" s="20">
        <v>106186</v>
      </c>
      <c r="K1284" s="20">
        <v>17.849806517551261</v>
      </c>
      <c r="L1284" s="20"/>
      <c r="M1284" s="18"/>
      <c r="N1284" s="20">
        <v>5941292</v>
      </c>
      <c r="O1284" s="20">
        <v>9533750</v>
      </c>
      <c r="P1284" s="20">
        <v>7725417</v>
      </c>
      <c r="Q1284" s="20">
        <v>297443</v>
      </c>
    </row>
    <row r="1285" spans="1:17" ht="12" customHeight="1">
      <c r="A1285" s="57" t="s">
        <v>202</v>
      </c>
      <c r="B1285" s="15" t="s">
        <v>91</v>
      </c>
      <c r="C1285" s="16" t="s">
        <v>233</v>
      </c>
      <c r="D1285" s="41" t="s">
        <v>49</v>
      </c>
      <c r="E1285" s="58">
        <v>12</v>
      </c>
      <c r="F1285" s="18"/>
      <c r="G1285" s="19">
        <v>10254095</v>
      </c>
      <c r="H1285" s="19">
        <v>470447</v>
      </c>
      <c r="I1285" s="19">
        <v>256620</v>
      </c>
      <c r="J1285" s="19">
        <v>256620</v>
      </c>
      <c r="K1285" s="19">
        <v>43.137676798579896</v>
      </c>
      <c r="M1285" s="18"/>
      <c r="N1285" s="19">
        <v>5969557</v>
      </c>
      <c r="O1285" s="19">
        <v>10173624</v>
      </c>
      <c r="P1285" s="19">
        <v>8214856</v>
      </c>
      <c r="Q1285" s="20">
        <v>297443</v>
      </c>
    </row>
    <row r="1286" spans="1:17" ht="12" customHeight="1">
      <c r="A1286" s="57" t="s">
        <v>202</v>
      </c>
      <c r="B1286" s="15" t="s">
        <v>91</v>
      </c>
      <c r="C1286" s="16" t="s">
        <v>234</v>
      </c>
      <c r="D1286" s="42" t="s">
        <v>46</v>
      </c>
      <c r="E1286" s="58">
        <v>3</v>
      </c>
      <c r="F1286" s="18"/>
      <c r="G1286" s="19">
        <v>2434366</v>
      </c>
      <c r="H1286" s="19">
        <v>116338</v>
      </c>
      <c r="I1286" s="19">
        <v>105899</v>
      </c>
      <c r="J1286" s="19">
        <v>105899</v>
      </c>
      <c r="K1286" s="19">
        <v>17.801561979942374</v>
      </c>
      <c r="M1286" s="18"/>
      <c r="N1286" s="19">
        <v>5952804</v>
      </c>
      <c r="O1286" s="19">
        <v>9885337</v>
      </c>
      <c r="P1286" s="19">
        <v>7820688</v>
      </c>
      <c r="Q1286" s="20">
        <v>297443</v>
      </c>
    </row>
    <row r="1287" spans="1:17" ht="12" customHeight="1">
      <c r="A1287" s="61" t="s">
        <v>202</v>
      </c>
      <c r="B1287" s="13" t="s">
        <v>91</v>
      </c>
      <c r="C1287" s="16" t="s">
        <v>236</v>
      </c>
      <c r="D1287" s="42" t="s">
        <v>47</v>
      </c>
      <c r="E1287" s="23">
        <v>6</v>
      </c>
      <c r="G1287" s="19">
        <v>5308901</v>
      </c>
      <c r="H1287" s="19">
        <v>340463</v>
      </c>
      <c r="I1287" s="19">
        <v>315955</v>
      </c>
      <c r="J1287" s="19">
        <v>315955</v>
      </c>
      <c r="K1287" s="19">
        <v>53.111856725490263</v>
      </c>
      <c r="M1287" s="21"/>
      <c r="N1287" s="19">
        <v>6028117</v>
      </c>
      <c r="O1287" s="19">
        <v>10020080</v>
      </c>
      <c r="P1287" s="19">
        <v>7745357</v>
      </c>
      <c r="Q1287" s="20">
        <v>297443</v>
      </c>
    </row>
    <row r="1288" spans="1:17" ht="12" customHeight="1">
      <c r="A1288" s="57" t="s">
        <v>202</v>
      </c>
      <c r="B1288" s="15" t="s">
        <v>92</v>
      </c>
      <c r="C1288" s="16" t="s">
        <v>228</v>
      </c>
      <c r="D1288" s="41" t="s">
        <v>54</v>
      </c>
      <c r="E1288" s="58">
        <v>9</v>
      </c>
      <c r="F1288" s="18"/>
      <c r="G1288" s="20">
        <v>1497169.9620000001</v>
      </c>
      <c r="H1288" s="20">
        <v>-462400.33199999999</v>
      </c>
      <c r="I1288" s="20">
        <v>-462400.33199999999</v>
      </c>
      <c r="J1288" s="20"/>
      <c r="K1288" s="20">
        <v>14</v>
      </c>
      <c r="L1288" s="20"/>
      <c r="M1288" s="18"/>
      <c r="N1288" s="20">
        <v>4704321.7949999999</v>
      </c>
      <c r="O1288" s="20">
        <v>5039438.6430000002</v>
      </c>
      <c r="P1288" s="20">
        <v>2950212.2220000001</v>
      </c>
      <c r="Q1288" s="20">
        <v>1605813.953</v>
      </c>
    </row>
    <row r="1289" spans="1:17" ht="12" customHeight="1">
      <c r="A1289" s="57" t="s">
        <v>202</v>
      </c>
      <c r="B1289" s="15" t="s">
        <v>92</v>
      </c>
      <c r="C1289" s="16" t="s">
        <v>229</v>
      </c>
      <c r="D1289" s="41" t="s">
        <v>49</v>
      </c>
      <c r="E1289" s="58">
        <v>12</v>
      </c>
      <c r="F1289" s="18"/>
      <c r="G1289" s="20">
        <v>1931011.5660000001</v>
      </c>
      <c r="H1289" s="20">
        <v>-695943.26100000006</v>
      </c>
      <c r="I1289" s="20">
        <v>-707079.46499999997</v>
      </c>
      <c r="J1289" s="20"/>
      <c r="K1289" s="20">
        <v>22</v>
      </c>
      <c r="L1289" s="20"/>
      <c r="M1289" s="18"/>
      <c r="N1289" s="20">
        <v>4620932.1629999997</v>
      </c>
      <c r="O1289" s="20">
        <v>5032292.1370000001</v>
      </c>
      <c r="P1289" s="20">
        <v>3277293.2289999998</v>
      </c>
      <c r="Q1289" s="20">
        <v>1605813.953</v>
      </c>
    </row>
    <row r="1290" spans="1:17" ht="12" customHeight="1">
      <c r="A1290" s="60" t="s">
        <v>202</v>
      </c>
      <c r="B1290" s="15" t="s">
        <v>92</v>
      </c>
      <c r="C1290" s="16" t="s">
        <v>230</v>
      </c>
      <c r="D1290" s="41" t="s">
        <v>46</v>
      </c>
      <c r="E1290" s="58">
        <v>3</v>
      </c>
      <c r="F1290" s="18"/>
      <c r="G1290" s="25">
        <v>1941417</v>
      </c>
      <c r="H1290" s="25">
        <v>-1008368</v>
      </c>
      <c r="I1290" s="25">
        <v>-1016522</v>
      </c>
      <c r="J1290" s="25"/>
      <c r="K1290" s="25">
        <v>32</v>
      </c>
      <c r="L1290" s="20"/>
      <c r="M1290" s="18"/>
      <c r="N1290" s="20">
        <v>4514262.6789999995</v>
      </c>
      <c r="O1290" s="20">
        <v>5140892.3720000004</v>
      </c>
      <c r="P1290" s="20">
        <v>3488492.5359999998</v>
      </c>
      <c r="Q1290" s="20">
        <v>1605813.953</v>
      </c>
    </row>
    <row r="1291" spans="1:17" ht="12" customHeight="1">
      <c r="A1291" s="60" t="s">
        <v>202</v>
      </c>
      <c r="B1291" s="15" t="s">
        <v>92</v>
      </c>
      <c r="C1291" s="16" t="s">
        <v>231</v>
      </c>
      <c r="D1291" s="41" t="s">
        <v>47</v>
      </c>
      <c r="E1291" s="58">
        <v>6</v>
      </c>
      <c r="F1291" s="18"/>
      <c r="G1291" s="20">
        <v>976345.68599999999</v>
      </c>
      <c r="H1291" s="20">
        <v>-264559.21999999997</v>
      </c>
      <c r="I1291" s="20">
        <v>-264559.21999999997</v>
      </c>
      <c r="J1291" s="20"/>
      <c r="K1291" s="20">
        <v>8</v>
      </c>
      <c r="L1291" s="20"/>
      <c r="M1291" s="18"/>
      <c r="N1291" s="20">
        <v>4498894.4000000004</v>
      </c>
      <c r="O1291" s="20">
        <v>5264993.4979999997</v>
      </c>
      <c r="P1291" s="20">
        <v>3774561.9720000001</v>
      </c>
      <c r="Q1291" s="20">
        <v>1605813.953</v>
      </c>
    </row>
    <row r="1292" spans="1:17" ht="12" customHeight="1">
      <c r="A1292" s="57" t="s">
        <v>202</v>
      </c>
      <c r="B1292" s="15" t="s">
        <v>92</v>
      </c>
      <c r="C1292" s="16" t="s">
        <v>232</v>
      </c>
      <c r="D1292" s="41" t="s">
        <v>54</v>
      </c>
      <c r="E1292" s="58">
        <v>9</v>
      </c>
      <c r="F1292" s="18"/>
      <c r="G1292" s="20">
        <v>1460071.4709999999</v>
      </c>
      <c r="H1292" s="20">
        <v>-368889.962</v>
      </c>
      <c r="I1292" s="20">
        <v>-368889.962</v>
      </c>
      <c r="J1292" s="20"/>
      <c r="K1292" s="20">
        <v>11</v>
      </c>
      <c r="L1292" s="20"/>
      <c r="M1292" s="18"/>
      <c r="N1292" s="20">
        <v>4416527.5729999999</v>
      </c>
      <c r="O1292" s="20">
        <v>5136166.0199999996</v>
      </c>
      <c r="P1292" s="20">
        <v>3750065.2370000002</v>
      </c>
      <c r="Q1292" s="20">
        <v>1605813.953</v>
      </c>
    </row>
    <row r="1293" spans="1:17" ht="12" customHeight="1">
      <c r="A1293" s="57" t="s">
        <v>202</v>
      </c>
      <c r="B1293" s="15" t="s">
        <v>92</v>
      </c>
      <c r="C1293" s="16" t="s">
        <v>233</v>
      </c>
      <c r="D1293" s="41" t="s">
        <v>49</v>
      </c>
      <c r="E1293" s="58">
        <v>12</v>
      </c>
      <c r="F1293" s="18"/>
      <c r="G1293" s="19">
        <v>1941415.6880000001</v>
      </c>
      <c r="H1293" s="19">
        <v>-1008368.286</v>
      </c>
      <c r="I1293" s="19">
        <v>-1016521.702</v>
      </c>
      <c r="K1293" s="19">
        <v>-32</v>
      </c>
      <c r="M1293" s="18"/>
      <c r="N1293" s="19">
        <v>4343256.4440000001</v>
      </c>
      <c r="O1293" s="19">
        <v>4958531.1830000002</v>
      </c>
      <c r="P1293" s="19">
        <v>4220353.977</v>
      </c>
      <c r="Q1293" s="19">
        <v>1605813.953</v>
      </c>
    </row>
    <row r="1294" spans="1:17" ht="12" customHeight="1">
      <c r="A1294" s="57" t="s">
        <v>202</v>
      </c>
      <c r="B1294" s="15" t="s">
        <v>92</v>
      </c>
      <c r="C1294" s="16" t="s">
        <v>234</v>
      </c>
      <c r="D1294" s="42" t="s">
        <v>46</v>
      </c>
      <c r="E1294" s="58">
        <v>3</v>
      </c>
      <c r="F1294" s="18"/>
      <c r="G1294" s="19">
        <v>490759.57199999999</v>
      </c>
      <c r="H1294" s="19">
        <v>-115988.493</v>
      </c>
      <c r="I1294" s="19">
        <v>-115988.493</v>
      </c>
      <c r="K1294" s="19">
        <v>-32</v>
      </c>
      <c r="M1294" s="18"/>
      <c r="N1294" s="19">
        <v>4214142.9759999998</v>
      </c>
      <c r="O1294" s="19">
        <v>4855016.8360000001</v>
      </c>
      <c r="P1294" s="19">
        <v>4300316.625</v>
      </c>
      <c r="Q1294" s="19">
        <v>1605813.953</v>
      </c>
    </row>
    <row r="1295" spans="1:17" ht="12" customHeight="1">
      <c r="A1295" s="61" t="s">
        <v>202</v>
      </c>
      <c r="B1295" s="13" t="s">
        <v>92</v>
      </c>
      <c r="C1295" s="16" t="s">
        <v>236</v>
      </c>
      <c r="D1295" s="41" t="s">
        <v>47</v>
      </c>
      <c r="E1295" s="16">
        <v>6</v>
      </c>
      <c r="G1295" s="19">
        <v>926323</v>
      </c>
      <c r="H1295" s="19">
        <v>-308792</v>
      </c>
      <c r="I1295" s="19">
        <v>-308792</v>
      </c>
      <c r="J1295" s="19">
        <v>-308792</v>
      </c>
      <c r="K1295" s="19">
        <v>10</v>
      </c>
      <c r="M1295" s="21"/>
      <c r="N1295" s="19">
        <v>4148514.6159999999</v>
      </c>
      <c r="O1295" s="19">
        <f>4272784.767+721152.44</f>
        <v>4993937.2070000004</v>
      </c>
      <c r="P1295" s="19">
        <f>3642486.061+989554.103</f>
        <v>4632040.1639999999</v>
      </c>
      <c r="Q1295" s="19">
        <v>1605813.953</v>
      </c>
    </row>
    <row r="1296" spans="1:17" ht="12" customHeight="1">
      <c r="A1296" s="57" t="s">
        <v>202</v>
      </c>
      <c r="B1296" s="15" t="s">
        <v>182</v>
      </c>
      <c r="C1296" s="16" t="s">
        <v>233</v>
      </c>
      <c r="D1296" s="41" t="s">
        <v>49</v>
      </c>
      <c r="E1296" s="58">
        <v>12</v>
      </c>
      <c r="F1296" s="18"/>
      <c r="G1296" s="19">
        <v>648144.61399999994</v>
      </c>
      <c r="H1296" s="19">
        <v>203183.451</v>
      </c>
      <c r="I1296" s="19">
        <v>138130.57399999999</v>
      </c>
      <c r="J1296" s="19">
        <v>135622.85</v>
      </c>
      <c r="K1296" s="19">
        <v>16</v>
      </c>
      <c r="L1296" s="19">
        <v>16</v>
      </c>
      <c r="M1296" s="18"/>
      <c r="N1296" s="19">
        <v>587311.66099999996</v>
      </c>
      <c r="O1296" s="19">
        <v>859267.16700000002</v>
      </c>
      <c r="P1296" s="19">
        <v>160146.95000000001</v>
      </c>
      <c r="Q1296" s="19">
        <v>444990.77600000001</v>
      </c>
    </row>
    <row r="1297" spans="1:17" ht="12" customHeight="1">
      <c r="A1297" s="57" t="s">
        <v>202</v>
      </c>
      <c r="B1297" s="15" t="s">
        <v>182</v>
      </c>
      <c r="C1297" s="16" t="s">
        <v>234</v>
      </c>
      <c r="D1297" s="42" t="s">
        <v>46</v>
      </c>
      <c r="E1297" s="58">
        <v>3</v>
      </c>
      <c r="F1297" s="18"/>
      <c r="G1297" s="19">
        <v>135033.73800000001</v>
      </c>
      <c r="H1297" s="19">
        <v>33552.036999999997</v>
      </c>
      <c r="I1297" s="19">
        <v>25164.027999999998</v>
      </c>
      <c r="J1297" s="19">
        <v>25164.027999999998</v>
      </c>
      <c r="K1297" s="19">
        <v>3</v>
      </c>
      <c r="M1297" s="18"/>
      <c r="N1297" s="19">
        <v>591586.45200000005</v>
      </c>
      <c r="O1297" s="19">
        <v>911585.99199999997</v>
      </c>
      <c r="P1297" s="19">
        <v>217613.18400000001</v>
      </c>
      <c r="Q1297" s="19">
        <v>444990.77600000001</v>
      </c>
    </row>
    <row r="1298" spans="1:17" ht="12" customHeight="1">
      <c r="A1298" s="61" t="s">
        <v>202</v>
      </c>
      <c r="B1298" s="13" t="s">
        <v>182</v>
      </c>
      <c r="C1298" s="16" t="s">
        <v>236</v>
      </c>
      <c r="D1298" s="42" t="s">
        <v>47</v>
      </c>
      <c r="E1298" s="23">
        <v>6</v>
      </c>
      <c r="G1298" s="19">
        <v>181456.71100000001</v>
      </c>
      <c r="H1298" s="19">
        <v>51423.364000000001</v>
      </c>
      <c r="I1298" s="19">
        <v>38567.523000000001</v>
      </c>
      <c r="J1298" s="19">
        <v>30876.523000000001</v>
      </c>
      <c r="K1298" s="19">
        <v>3.0000000000000001E-3</v>
      </c>
      <c r="L1298" s="19">
        <v>0</v>
      </c>
      <c r="M1298" s="21">
        <v>0</v>
      </c>
      <c r="N1298" s="19">
        <v>598764.81099999999</v>
      </c>
      <c r="O1298" s="19">
        <v>901078.98199999996</v>
      </c>
      <c r="P1298" s="19">
        <v>190925.84700000001</v>
      </c>
      <c r="Q1298" s="19">
        <v>444990.77600000001</v>
      </c>
    </row>
    <row r="1299" spans="1:17" ht="12" customHeight="1">
      <c r="A1299" s="57" t="s">
        <v>202</v>
      </c>
      <c r="B1299" s="15" t="s">
        <v>114</v>
      </c>
      <c r="C1299" s="16" t="s">
        <v>226</v>
      </c>
      <c r="D1299" s="41" t="s">
        <v>54</v>
      </c>
      <c r="E1299" s="58">
        <v>3</v>
      </c>
      <c r="F1299" s="18"/>
      <c r="G1299" s="20">
        <v>789071</v>
      </c>
      <c r="H1299" s="20">
        <v>-155099</v>
      </c>
      <c r="I1299" s="20">
        <v>-155099</v>
      </c>
      <c r="J1299" s="20">
        <v>-155099</v>
      </c>
      <c r="K1299" s="20">
        <v>-7</v>
      </c>
      <c r="L1299" s="20"/>
      <c r="M1299" s="18"/>
      <c r="N1299" s="20">
        <v>8896416</v>
      </c>
      <c r="O1299" s="20">
        <v>10369039</v>
      </c>
      <c r="P1299" s="20">
        <v>11962612</v>
      </c>
      <c r="Q1299" s="20">
        <v>1123220</v>
      </c>
    </row>
    <row r="1300" spans="1:17" ht="12" customHeight="1">
      <c r="A1300" s="57" t="s">
        <v>202</v>
      </c>
      <c r="B1300" s="15" t="s">
        <v>114</v>
      </c>
      <c r="C1300" s="16" t="s">
        <v>227</v>
      </c>
      <c r="D1300" s="41" t="s">
        <v>49</v>
      </c>
      <c r="E1300" s="58">
        <v>6</v>
      </c>
      <c r="F1300" s="18"/>
      <c r="G1300" s="20">
        <v>1611193</v>
      </c>
      <c r="H1300" s="20">
        <v>-307018</v>
      </c>
      <c r="I1300" s="20">
        <v>-307018</v>
      </c>
      <c r="J1300" s="20">
        <v>-307018</v>
      </c>
      <c r="K1300" s="20">
        <v>-14</v>
      </c>
      <c r="L1300" s="20"/>
      <c r="M1300" s="18"/>
      <c r="N1300" s="20">
        <v>8871669</v>
      </c>
      <c r="O1300" s="20">
        <v>10377741</v>
      </c>
      <c r="P1300" s="20">
        <v>12123232</v>
      </c>
      <c r="Q1300" s="20">
        <v>1123220</v>
      </c>
    </row>
    <row r="1301" spans="1:17" ht="12" customHeight="1">
      <c r="A1301" s="57" t="s">
        <v>202</v>
      </c>
      <c r="B1301" s="15" t="s">
        <v>114</v>
      </c>
      <c r="C1301" s="16" t="s">
        <v>228</v>
      </c>
      <c r="D1301" s="41" t="s">
        <v>46</v>
      </c>
      <c r="E1301" s="58">
        <v>9</v>
      </c>
      <c r="F1301" s="18"/>
      <c r="G1301" s="20">
        <v>2292459</v>
      </c>
      <c r="H1301" s="20">
        <v>-2527267</v>
      </c>
      <c r="I1301" s="20">
        <v>-2527267</v>
      </c>
      <c r="J1301" s="20">
        <v>-2527267</v>
      </c>
      <c r="K1301" s="20">
        <v>-113</v>
      </c>
      <c r="L1301" s="20"/>
      <c r="M1301" s="18"/>
      <c r="N1301" s="20">
        <v>9038938</v>
      </c>
      <c r="O1301" s="20">
        <v>10387034</v>
      </c>
      <c r="P1301" s="20">
        <v>11710451</v>
      </c>
      <c r="Q1301" s="20">
        <v>1123220</v>
      </c>
    </row>
    <row r="1302" spans="1:17" ht="12" customHeight="1">
      <c r="A1302" s="57" t="s">
        <v>202</v>
      </c>
      <c r="B1302" s="15" t="s">
        <v>114</v>
      </c>
      <c r="C1302" s="16" t="s">
        <v>229</v>
      </c>
      <c r="D1302" s="41" t="s">
        <v>47</v>
      </c>
      <c r="E1302" s="58">
        <v>12</v>
      </c>
      <c r="F1302" s="18"/>
      <c r="G1302" s="20">
        <v>3209322</v>
      </c>
      <c r="H1302" s="20">
        <v>-2642326</v>
      </c>
      <c r="I1302" s="20">
        <v>-2642326</v>
      </c>
      <c r="J1302" s="20">
        <v>-2642326</v>
      </c>
      <c r="K1302" s="20">
        <v>-118</v>
      </c>
      <c r="L1302" s="20"/>
      <c r="M1302" s="18"/>
      <c r="N1302" s="20">
        <v>8898989</v>
      </c>
      <c r="O1302" s="20">
        <v>10386225</v>
      </c>
      <c r="P1302" s="20">
        <v>11824698</v>
      </c>
      <c r="Q1302" s="20">
        <v>1123220</v>
      </c>
    </row>
    <row r="1303" spans="1:17" ht="12" customHeight="1">
      <c r="A1303" s="57" t="s">
        <v>202</v>
      </c>
      <c r="B1303" s="15" t="s">
        <v>114</v>
      </c>
      <c r="C1303" s="16" t="s">
        <v>230</v>
      </c>
      <c r="D1303" s="41" t="s">
        <v>54</v>
      </c>
      <c r="E1303" s="58">
        <v>3</v>
      </c>
      <c r="F1303" s="18"/>
      <c r="G1303" s="20">
        <v>679611</v>
      </c>
      <c r="H1303" s="20">
        <v>-1660637</v>
      </c>
      <c r="I1303" s="20">
        <v>-1660637</v>
      </c>
      <c r="J1303" s="20">
        <v>-1660637</v>
      </c>
      <c r="K1303" s="20">
        <v>-74</v>
      </c>
      <c r="L1303" s="20"/>
      <c r="M1303" s="18"/>
      <c r="N1303" s="20">
        <v>8503405</v>
      </c>
      <c r="O1303" s="20">
        <v>10484056</v>
      </c>
      <c r="P1303" s="20">
        <v>19130258</v>
      </c>
      <c r="Q1303" s="20">
        <v>1123220</v>
      </c>
    </row>
    <row r="1304" spans="1:17" ht="12" customHeight="1">
      <c r="A1304" s="57" t="s">
        <v>202</v>
      </c>
      <c r="B1304" s="15" t="s">
        <v>114</v>
      </c>
      <c r="C1304" s="16" t="s">
        <v>231</v>
      </c>
      <c r="D1304" s="41" t="s">
        <v>49</v>
      </c>
      <c r="E1304" s="16">
        <v>6</v>
      </c>
      <c r="G1304" s="20">
        <v>1531246</v>
      </c>
      <c r="H1304" s="20">
        <v>-1917548</v>
      </c>
      <c r="I1304" s="20">
        <v>-1917548</v>
      </c>
      <c r="J1304" s="20">
        <v>-1917548</v>
      </c>
      <c r="K1304" s="20">
        <v>85</v>
      </c>
      <c r="L1304" s="20"/>
      <c r="M1304" s="21"/>
      <c r="N1304" s="20">
        <v>8394546</v>
      </c>
      <c r="O1304" s="20">
        <v>10352490</v>
      </c>
      <c r="P1304" s="20">
        <v>19255603</v>
      </c>
      <c r="Q1304" s="20">
        <v>1123220</v>
      </c>
    </row>
    <row r="1305" spans="1:17" ht="12" customHeight="1">
      <c r="A1305" s="57" t="s">
        <v>202</v>
      </c>
      <c r="B1305" s="15" t="s">
        <v>114</v>
      </c>
      <c r="C1305" s="16" t="s">
        <v>232</v>
      </c>
      <c r="D1305" s="41" t="s">
        <v>46</v>
      </c>
      <c r="E1305" s="16">
        <v>9</v>
      </c>
      <c r="G1305" s="20">
        <v>2333788</v>
      </c>
      <c r="H1305" s="20">
        <v>-571951</v>
      </c>
      <c r="I1305" s="20">
        <v>-571951</v>
      </c>
      <c r="J1305" s="20">
        <v>-571951</v>
      </c>
      <c r="K1305" s="20">
        <v>-25</v>
      </c>
      <c r="L1305" s="20"/>
      <c r="M1305" s="21"/>
      <c r="N1305" s="20">
        <v>8786492</v>
      </c>
      <c r="O1305" s="20">
        <v>10276519</v>
      </c>
      <c r="P1305" s="20">
        <v>12286943</v>
      </c>
      <c r="Q1305" s="20">
        <v>1123220</v>
      </c>
    </row>
    <row r="1306" spans="1:17" ht="12" customHeight="1">
      <c r="A1306" s="57" t="s">
        <v>202</v>
      </c>
      <c r="B1306" s="15" t="s">
        <v>114</v>
      </c>
      <c r="C1306" s="16" t="s">
        <v>233</v>
      </c>
      <c r="D1306" s="41" t="s">
        <v>47</v>
      </c>
      <c r="E1306" s="58">
        <v>12</v>
      </c>
      <c r="F1306" s="18"/>
      <c r="G1306" s="20">
        <v>2891445</v>
      </c>
      <c r="H1306" s="20">
        <v>-5547091</v>
      </c>
      <c r="I1306" s="20">
        <v>-5547091</v>
      </c>
      <c r="J1306" s="20">
        <v>-5547091</v>
      </c>
      <c r="K1306" s="20">
        <v>-247</v>
      </c>
      <c r="L1306" s="20"/>
      <c r="M1306" s="18"/>
      <c r="N1306" s="20">
        <v>8628273</v>
      </c>
      <c r="O1306" s="20">
        <v>10546340</v>
      </c>
      <c r="P1306" s="20">
        <v>17531904</v>
      </c>
      <c r="Q1306" s="20">
        <v>1123220</v>
      </c>
    </row>
    <row r="1307" spans="1:17" ht="12" customHeight="1">
      <c r="A1307" s="57" t="s">
        <v>202</v>
      </c>
      <c r="B1307" s="15" t="s">
        <v>114</v>
      </c>
      <c r="C1307" s="16" t="s">
        <v>237</v>
      </c>
      <c r="D1307" s="42" t="s">
        <v>46</v>
      </c>
      <c r="E1307" s="58">
        <v>9</v>
      </c>
      <c r="F1307" s="18"/>
      <c r="G1307" s="19">
        <v>2402439</v>
      </c>
      <c r="H1307" s="19">
        <v>-2354740</v>
      </c>
      <c r="I1307" s="19">
        <v>-2354740</v>
      </c>
      <c r="J1307" s="19">
        <v>-2354740</v>
      </c>
      <c r="K1307" s="19">
        <v>-105</v>
      </c>
      <c r="M1307" s="18"/>
      <c r="N1307" s="19">
        <v>8278609</v>
      </c>
      <c r="O1307" s="19">
        <v>10205155</v>
      </c>
      <c r="P1307" s="19">
        <v>19545460</v>
      </c>
      <c r="Q1307" s="20">
        <v>1123220</v>
      </c>
    </row>
    <row r="1308" spans="1:17" ht="12" customHeight="1">
      <c r="A1308" s="61" t="s">
        <v>202</v>
      </c>
      <c r="B1308" s="15" t="s">
        <v>114</v>
      </c>
      <c r="C1308" s="16" t="s">
        <v>235</v>
      </c>
      <c r="D1308" s="42" t="s">
        <v>47</v>
      </c>
      <c r="E1308" s="23">
        <v>12</v>
      </c>
      <c r="G1308" s="19">
        <v>1406164</v>
      </c>
      <c r="H1308" s="19">
        <v>-2708217</v>
      </c>
      <c r="I1308" s="19">
        <v>-2708217</v>
      </c>
      <c r="J1308" s="19">
        <v>-2708217</v>
      </c>
      <c r="K1308" s="19">
        <v>-121</v>
      </c>
      <c r="M1308" s="21"/>
      <c r="N1308" s="19">
        <v>8188595</v>
      </c>
      <c r="O1308" s="19">
        <v>9996776</v>
      </c>
      <c r="P1308" s="19">
        <v>19690559</v>
      </c>
      <c r="Q1308" s="20">
        <v>1123220</v>
      </c>
    </row>
    <row r="1309" spans="1:17" ht="12" customHeight="1">
      <c r="A1309" s="57" t="s">
        <v>202</v>
      </c>
      <c r="B1309" s="15" t="s">
        <v>95</v>
      </c>
      <c r="C1309" s="16" t="s">
        <v>226</v>
      </c>
      <c r="D1309" s="41" t="s">
        <v>46</v>
      </c>
      <c r="E1309" s="58">
        <v>3</v>
      </c>
      <c r="F1309" s="18"/>
      <c r="G1309" s="20">
        <v>3216501</v>
      </c>
      <c r="H1309" s="20">
        <v>943314</v>
      </c>
      <c r="I1309" s="20">
        <v>713578</v>
      </c>
      <c r="J1309" s="20">
        <v>713578</v>
      </c>
      <c r="K1309" s="20">
        <v>9</v>
      </c>
      <c r="L1309" s="20"/>
      <c r="M1309" s="18"/>
      <c r="N1309" s="20">
        <v>48852922</v>
      </c>
      <c r="O1309" s="20">
        <v>70551174</v>
      </c>
      <c r="P1309" s="20">
        <v>18051284</v>
      </c>
      <c r="Q1309" s="20">
        <v>3800202</v>
      </c>
    </row>
    <row r="1310" spans="1:17" ht="12" customHeight="1">
      <c r="A1310" s="57" t="s">
        <v>202</v>
      </c>
      <c r="B1310" s="15" t="s">
        <v>95</v>
      </c>
      <c r="C1310" s="16" t="s">
        <v>227</v>
      </c>
      <c r="D1310" s="41" t="s">
        <v>47</v>
      </c>
      <c r="E1310" s="58">
        <v>6</v>
      </c>
      <c r="F1310" s="18"/>
      <c r="G1310" s="20">
        <v>7241273</v>
      </c>
      <c r="H1310" s="20">
        <v>2484428</v>
      </c>
      <c r="I1310" s="20">
        <v>1758013</v>
      </c>
      <c r="J1310" s="20">
        <v>1758013</v>
      </c>
      <c r="K1310" s="20">
        <v>23</v>
      </c>
      <c r="L1310" s="20"/>
      <c r="M1310" s="18"/>
      <c r="N1310" s="20">
        <v>49403041</v>
      </c>
      <c r="O1310" s="20">
        <v>69653448</v>
      </c>
      <c r="P1310" s="20">
        <v>16143365</v>
      </c>
      <c r="Q1310" s="20">
        <v>3800202</v>
      </c>
    </row>
    <row r="1311" spans="1:17" ht="12" customHeight="1">
      <c r="A1311" s="57" t="s">
        <v>202</v>
      </c>
      <c r="B1311" s="15" t="s">
        <v>95</v>
      </c>
      <c r="C1311" s="16" t="s">
        <v>228</v>
      </c>
      <c r="D1311" s="41" t="s">
        <v>54</v>
      </c>
      <c r="E1311" s="58">
        <v>9</v>
      </c>
      <c r="F1311" s="18"/>
      <c r="G1311" s="20">
        <v>10462429</v>
      </c>
      <c r="H1311" s="20">
        <v>3422826</v>
      </c>
      <c r="I1311" s="20">
        <v>2347427</v>
      </c>
      <c r="J1311" s="20"/>
      <c r="K1311" s="20">
        <v>31</v>
      </c>
      <c r="L1311" s="20"/>
      <c r="M1311" s="18"/>
      <c r="N1311" s="20">
        <v>50464013</v>
      </c>
      <c r="O1311" s="20">
        <v>71863685</v>
      </c>
      <c r="P1311" s="20">
        <v>17764188</v>
      </c>
      <c r="Q1311" s="20">
        <v>3800202</v>
      </c>
    </row>
    <row r="1312" spans="1:17" ht="12" customHeight="1">
      <c r="A1312" s="57" t="s">
        <v>202</v>
      </c>
      <c r="B1312" s="15" t="s">
        <v>95</v>
      </c>
      <c r="C1312" s="16" t="s">
        <v>229</v>
      </c>
      <c r="D1312" s="41" t="s">
        <v>49</v>
      </c>
      <c r="E1312" s="58">
        <v>12</v>
      </c>
      <c r="F1312" s="18"/>
      <c r="G1312" s="20">
        <v>13979324</v>
      </c>
      <c r="H1312" s="20">
        <v>5377968</v>
      </c>
      <c r="I1312" s="20">
        <v>3497341</v>
      </c>
      <c r="J1312" s="20"/>
      <c r="K1312" s="20">
        <v>46</v>
      </c>
      <c r="L1312" s="20">
        <v>41</v>
      </c>
      <c r="M1312" s="18"/>
      <c r="N1312" s="20">
        <v>63334139</v>
      </c>
      <c r="O1312" s="20">
        <v>91341030</v>
      </c>
      <c r="P1312" s="20">
        <v>39195880</v>
      </c>
      <c r="Q1312" s="20">
        <v>3800202</v>
      </c>
    </row>
    <row r="1313" spans="1:17" ht="12" customHeight="1">
      <c r="A1313" s="57" t="s">
        <v>202</v>
      </c>
      <c r="B1313" s="15" t="s">
        <v>95</v>
      </c>
      <c r="C1313" s="16" t="s">
        <v>230</v>
      </c>
      <c r="D1313" s="41" t="s">
        <v>46</v>
      </c>
      <c r="E1313" s="58">
        <v>3</v>
      </c>
      <c r="F1313" s="18"/>
      <c r="G1313" s="25">
        <v>3677337</v>
      </c>
      <c r="H1313" s="25">
        <v>1385683</v>
      </c>
      <c r="I1313" s="25">
        <v>964793</v>
      </c>
      <c r="J1313" s="25">
        <v>964793</v>
      </c>
      <c r="K1313" s="25">
        <v>13</v>
      </c>
      <c r="L1313" s="20"/>
      <c r="M1313" s="18"/>
      <c r="N1313" s="20">
        <v>67438756</v>
      </c>
      <c r="O1313" s="20">
        <v>93183157</v>
      </c>
      <c r="P1313" s="20">
        <v>40073214</v>
      </c>
      <c r="Q1313" s="20">
        <v>3800202</v>
      </c>
    </row>
    <row r="1314" spans="1:17" ht="12" customHeight="1">
      <c r="A1314" s="57" t="s">
        <v>202</v>
      </c>
      <c r="B1314" s="15" t="s">
        <v>95</v>
      </c>
      <c r="C1314" s="16" t="s">
        <v>231</v>
      </c>
      <c r="D1314" s="41" t="s">
        <v>47</v>
      </c>
      <c r="E1314" s="16">
        <v>6</v>
      </c>
      <c r="G1314" s="20">
        <v>7607634</v>
      </c>
      <c r="H1314" s="20">
        <v>2745954</v>
      </c>
      <c r="I1314" s="20">
        <v>1889741</v>
      </c>
      <c r="J1314" s="20">
        <v>1889741</v>
      </c>
      <c r="K1314" s="20">
        <v>25</v>
      </c>
      <c r="L1314" s="20"/>
      <c r="M1314" s="21"/>
      <c r="N1314" s="20">
        <v>70561033</v>
      </c>
      <c r="O1314" s="20">
        <v>89586106</v>
      </c>
      <c r="P1314" s="20">
        <v>35551215</v>
      </c>
      <c r="Q1314" s="20">
        <v>3800202</v>
      </c>
    </row>
    <row r="1315" spans="1:17" ht="12" customHeight="1">
      <c r="A1315" s="57" t="s">
        <v>202</v>
      </c>
      <c r="B1315" s="15" t="s">
        <v>95</v>
      </c>
      <c r="C1315" s="16" t="s">
        <v>232</v>
      </c>
      <c r="D1315" s="41" t="s">
        <v>54</v>
      </c>
      <c r="E1315" s="16">
        <v>9</v>
      </c>
      <c r="G1315" s="20">
        <v>11470931</v>
      </c>
      <c r="H1315" s="20">
        <v>3926997</v>
      </c>
      <c r="I1315" s="20">
        <v>2674196</v>
      </c>
      <c r="J1315" s="20">
        <v>2674196</v>
      </c>
      <c r="K1315" s="20">
        <v>35</v>
      </c>
      <c r="L1315" s="20"/>
      <c r="M1315" s="21"/>
      <c r="N1315" s="20">
        <v>72925893</v>
      </c>
      <c r="O1315" s="20">
        <v>90710680</v>
      </c>
      <c r="P1315" s="20">
        <v>35891335</v>
      </c>
      <c r="Q1315" s="20">
        <v>3800202</v>
      </c>
    </row>
    <row r="1316" spans="1:17" ht="12" customHeight="1">
      <c r="A1316" s="57" t="s">
        <v>202</v>
      </c>
      <c r="B1316" s="15" t="s">
        <v>95</v>
      </c>
      <c r="C1316" s="16" t="s">
        <v>233</v>
      </c>
      <c r="D1316" s="41" t="s">
        <v>49</v>
      </c>
      <c r="E1316" s="58">
        <v>12</v>
      </c>
      <c r="F1316" s="18"/>
      <c r="G1316" s="19">
        <v>15311879</v>
      </c>
      <c r="H1316" s="19">
        <v>5234986</v>
      </c>
      <c r="I1316" s="19">
        <v>4095404</v>
      </c>
      <c r="J1316" s="19">
        <v>4095404</v>
      </c>
      <c r="K1316" s="19">
        <v>54</v>
      </c>
      <c r="L1316" s="19">
        <v>40</v>
      </c>
      <c r="M1316" s="18"/>
      <c r="N1316" s="19">
        <v>77072454</v>
      </c>
      <c r="O1316" s="19">
        <v>90764513</v>
      </c>
      <c r="P1316" s="19">
        <v>37564120</v>
      </c>
      <c r="Q1316" s="19">
        <v>3800202</v>
      </c>
    </row>
    <row r="1317" spans="1:17" ht="12" customHeight="1">
      <c r="A1317" s="57" t="s">
        <v>202</v>
      </c>
      <c r="B1317" s="15" t="s">
        <v>95</v>
      </c>
      <c r="C1317" s="16" t="s">
        <v>234</v>
      </c>
      <c r="D1317" s="42" t="s">
        <v>46</v>
      </c>
      <c r="E1317" s="58">
        <v>3</v>
      </c>
      <c r="F1317" s="18"/>
      <c r="G1317" s="19">
        <v>2988093</v>
      </c>
      <c r="H1317" s="19">
        <v>543167</v>
      </c>
      <c r="I1317" s="19">
        <v>388405</v>
      </c>
      <c r="J1317" s="19">
        <v>388405</v>
      </c>
      <c r="K1317" s="19">
        <v>5</v>
      </c>
      <c r="M1317" s="18"/>
      <c r="N1317" s="19">
        <v>79648400</v>
      </c>
      <c r="O1317" s="19">
        <v>94095562</v>
      </c>
      <c r="P1317" s="19">
        <v>40506764</v>
      </c>
      <c r="Q1317" s="19">
        <v>3800202</v>
      </c>
    </row>
    <row r="1318" spans="1:17" ht="12" customHeight="1">
      <c r="A1318" s="61" t="s">
        <v>202</v>
      </c>
      <c r="B1318" s="13" t="s">
        <v>95</v>
      </c>
      <c r="C1318" s="16" t="s">
        <v>236</v>
      </c>
      <c r="D1318" s="42" t="s">
        <v>47</v>
      </c>
      <c r="E1318" s="23">
        <v>6</v>
      </c>
      <c r="G1318" s="19">
        <v>6199850</v>
      </c>
      <c r="H1318" s="19">
        <v>1096844</v>
      </c>
      <c r="I1318" s="19">
        <v>757626</v>
      </c>
      <c r="J1318" s="19">
        <v>757626</v>
      </c>
      <c r="K1318" s="19">
        <v>10</v>
      </c>
      <c r="M1318" s="21"/>
      <c r="N1318" s="19">
        <v>82547795</v>
      </c>
      <c r="O1318" s="19">
        <v>92830466</v>
      </c>
      <c r="P1318" s="19">
        <v>38872447</v>
      </c>
      <c r="Q1318" s="19">
        <v>3800202</v>
      </c>
    </row>
    <row r="1319" spans="1:17" ht="12" customHeight="1">
      <c r="A1319" s="57" t="s">
        <v>202</v>
      </c>
      <c r="B1319" s="15" t="s">
        <v>94</v>
      </c>
      <c r="C1319" s="16" t="s">
        <v>226</v>
      </c>
      <c r="D1319" s="41" t="s">
        <v>46</v>
      </c>
      <c r="E1319" s="58">
        <v>3</v>
      </c>
      <c r="F1319" s="18"/>
      <c r="G1319" s="20">
        <v>183860</v>
      </c>
      <c r="H1319" s="20">
        <v>16828</v>
      </c>
      <c r="I1319" s="20">
        <v>12828</v>
      </c>
      <c r="J1319" s="20"/>
      <c r="K1319" s="20">
        <v>6.452067196459109</v>
      </c>
      <c r="L1319" s="20"/>
      <c r="M1319" s="18"/>
      <c r="N1319" s="20">
        <v>197918</v>
      </c>
      <c r="O1319" s="20">
        <v>631712</v>
      </c>
      <c r="P1319" s="20">
        <v>221385</v>
      </c>
      <c r="Q1319" s="20">
        <v>99410</v>
      </c>
    </row>
    <row r="1320" spans="1:17" ht="12" customHeight="1">
      <c r="A1320" s="57" t="s">
        <v>202</v>
      </c>
      <c r="B1320" s="15" t="s">
        <v>94</v>
      </c>
      <c r="C1320" s="16" t="s">
        <v>227</v>
      </c>
      <c r="D1320" s="41" t="s">
        <v>47</v>
      </c>
      <c r="E1320" s="58">
        <v>6</v>
      </c>
      <c r="F1320" s="18"/>
      <c r="G1320" s="20">
        <v>383636</v>
      </c>
      <c r="H1320" s="20">
        <v>37984</v>
      </c>
      <c r="I1320" s="20">
        <v>28484</v>
      </c>
      <c r="J1320" s="20"/>
      <c r="K1320" s="20">
        <v>14.326526506387687</v>
      </c>
      <c r="L1320" s="20"/>
      <c r="M1320" s="18"/>
      <c r="N1320" s="20">
        <v>197411</v>
      </c>
      <c r="O1320" s="20">
        <v>647978</v>
      </c>
      <c r="P1320" s="20">
        <v>221995</v>
      </c>
      <c r="Q1320" s="20">
        <v>99410</v>
      </c>
    </row>
    <row r="1321" spans="1:17" ht="12" customHeight="1">
      <c r="A1321" s="57" t="s">
        <v>202</v>
      </c>
      <c r="B1321" s="15" t="s">
        <v>94</v>
      </c>
      <c r="C1321" s="16" t="s">
        <v>228</v>
      </c>
      <c r="D1321" s="41" t="s">
        <v>54</v>
      </c>
      <c r="E1321" s="58">
        <v>9</v>
      </c>
      <c r="F1321" s="18"/>
      <c r="G1321" s="20">
        <v>589144</v>
      </c>
      <c r="H1321" s="20">
        <v>61007</v>
      </c>
      <c r="I1321" s="20">
        <v>46507</v>
      </c>
      <c r="J1321" s="20"/>
      <c r="K1321" s="20">
        <v>23.391509908459913</v>
      </c>
      <c r="L1321" s="20"/>
      <c r="M1321" s="18"/>
      <c r="N1321" s="20">
        <v>205182</v>
      </c>
      <c r="O1321" s="20">
        <v>648521</v>
      </c>
      <c r="P1321" s="20">
        <v>224397</v>
      </c>
      <c r="Q1321" s="20">
        <v>99410</v>
      </c>
    </row>
    <row r="1322" spans="1:17" ht="12" customHeight="1">
      <c r="A1322" s="57" t="s">
        <v>202</v>
      </c>
      <c r="B1322" s="15" t="s">
        <v>94</v>
      </c>
      <c r="C1322" s="16" t="s">
        <v>229</v>
      </c>
      <c r="D1322" s="41" t="s">
        <v>49</v>
      </c>
      <c r="E1322" s="58">
        <v>12</v>
      </c>
      <c r="F1322" s="18"/>
      <c r="G1322" s="20">
        <v>798557</v>
      </c>
      <c r="H1322" s="20">
        <v>75678</v>
      </c>
      <c r="I1322" s="20">
        <v>50972</v>
      </c>
      <c r="J1322" s="20"/>
      <c r="K1322" s="20">
        <v>25.637259833014788</v>
      </c>
      <c r="L1322" s="20">
        <v>10</v>
      </c>
      <c r="M1322" s="18"/>
      <c r="N1322" s="20">
        <v>199464</v>
      </c>
      <c r="O1322" s="20">
        <v>656267</v>
      </c>
      <c r="P1322" s="20">
        <v>228182</v>
      </c>
      <c r="Q1322" s="20">
        <v>99410</v>
      </c>
    </row>
    <row r="1323" spans="1:17" ht="12" customHeight="1">
      <c r="A1323" s="57" t="s">
        <v>202</v>
      </c>
      <c r="B1323" s="15" t="s">
        <v>94</v>
      </c>
      <c r="C1323" s="16" t="s">
        <v>230</v>
      </c>
      <c r="D1323" s="41" t="s">
        <v>46</v>
      </c>
      <c r="E1323" s="58">
        <v>3</v>
      </c>
      <c r="F1323" s="18"/>
      <c r="G1323" s="20">
        <v>213329</v>
      </c>
      <c r="H1323" s="20">
        <v>24201</v>
      </c>
      <c r="I1323" s="20">
        <v>17701</v>
      </c>
      <c r="J1323" s="20"/>
      <c r="K1323" s="20">
        <v>8.9030278643999594</v>
      </c>
      <c r="L1323" s="20"/>
      <c r="M1323" s="18"/>
      <c r="N1323" s="20">
        <v>199726</v>
      </c>
      <c r="O1323" s="20">
        <v>661710</v>
      </c>
      <c r="P1323" s="20">
        <v>215924</v>
      </c>
      <c r="Q1323" s="20">
        <v>99410</v>
      </c>
    </row>
    <row r="1324" spans="1:17" ht="12" customHeight="1">
      <c r="A1324" s="57" t="s">
        <v>202</v>
      </c>
      <c r="B1324" s="15" t="s">
        <v>94</v>
      </c>
      <c r="C1324" s="16" t="s">
        <v>231</v>
      </c>
      <c r="D1324" s="41" t="s">
        <v>47</v>
      </c>
      <c r="E1324" s="16">
        <v>6</v>
      </c>
      <c r="G1324" s="20">
        <v>421899</v>
      </c>
      <c r="H1324" s="20">
        <v>38690</v>
      </c>
      <c r="I1324" s="20">
        <v>29040</v>
      </c>
      <c r="J1324" s="20"/>
      <c r="K1324" s="20">
        <v>14.606176441001912</v>
      </c>
      <c r="L1324" s="20"/>
      <c r="M1324" s="21"/>
      <c r="N1324" s="20">
        <v>194379</v>
      </c>
      <c r="O1324" s="20">
        <v>674416</v>
      </c>
      <c r="P1324" s="20">
        <v>217291</v>
      </c>
      <c r="Q1324" s="20">
        <v>99410</v>
      </c>
    </row>
    <row r="1325" spans="1:17" ht="12" customHeight="1">
      <c r="A1325" s="57" t="s">
        <v>202</v>
      </c>
      <c r="B1325" s="15" t="s">
        <v>94</v>
      </c>
      <c r="C1325" s="16" t="s">
        <v>232</v>
      </c>
      <c r="D1325" s="41" t="s">
        <v>54</v>
      </c>
      <c r="E1325" s="16">
        <v>9</v>
      </c>
      <c r="G1325" s="20">
        <v>602625</v>
      </c>
      <c r="H1325" s="20">
        <v>46651</v>
      </c>
      <c r="I1325" s="20">
        <v>35151</v>
      </c>
      <c r="J1325" s="20"/>
      <c r="K1325" s="20">
        <v>17.679810884216881</v>
      </c>
      <c r="L1325" s="20"/>
      <c r="M1325" s="21"/>
      <c r="N1325" s="20">
        <v>192550</v>
      </c>
      <c r="O1325" s="20">
        <v>571963</v>
      </c>
      <c r="P1325" s="20">
        <v>128609</v>
      </c>
      <c r="Q1325" s="20">
        <v>99410</v>
      </c>
    </row>
    <row r="1326" spans="1:17" ht="12" customHeight="1">
      <c r="A1326" s="57" t="s">
        <v>202</v>
      </c>
      <c r="B1326" s="15" t="s">
        <v>94</v>
      </c>
      <c r="C1326" s="16" t="s">
        <v>233</v>
      </c>
      <c r="D1326" s="41" t="s">
        <v>49</v>
      </c>
      <c r="E1326" s="58">
        <v>12</v>
      </c>
      <c r="F1326" s="18"/>
      <c r="G1326" s="19">
        <v>803724</v>
      </c>
      <c r="H1326" s="19">
        <v>30292</v>
      </c>
      <c r="I1326" s="19">
        <v>20186</v>
      </c>
      <c r="K1326" s="19">
        <v>10</v>
      </c>
      <c r="L1326" s="19">
        <v>5</v>
      </c>
      <c r="M1326" s="18"/>
      <c r="N1326" s="19">
        <v>187868</v>
      </c>
      <c r="O1326" s="19">
        <v>564583</v>
      </c>
      <c r="P1326" s="19">
        <v>137196</v>
      </c>
      <c r="Q1326" s="19">
        <v>99410</v>
      </c>
    </row>
    <row r="1327" spans="1:17" ht="12" customHeight="1">
      <c r="A1327" s="57" t="s">
        <v>202</v>
      </c>
      <c r="B1327" s="15" t="s">
        <v>94</v>
      </c>
      <c r="C1327" s="16" t="s">
        <v>234</v>
      </c>
      <c r="D1327" s="42" t="s">
        <v>46</v>
      </c>
      <c r="E1327" s="58">
        <v>3</v>
      </c>
      <c r="F1327" s="18"/>
      <c r="G1327" s="19">
        <v>183554</v>
      </c>
      <c r="H1327" s="19">
        <v>2220</v>
      </c>
      <c r="I1327" s="19">
        <v>1670</v>
      </c>
      <c r="K1327" s="19">
        <v>0.83995573885926966</v>
      </c>
      <c r="M1327" s="18"/>
      <c r="N1327" s="19">
        <v>180502</v>
      </c>
      <c r="O1327" s="19">
        <v>586448</v>
      </c>
      <c r="P1327" s="19">
        <v>159513</v>
      </c>
      <c r="Q1327" s="19">
        <v>99410</v>
      </c>
    </row>
    <row r="1328" spans="1:17" ht="12" customHeight="1">
      <c r="A1328" s="61" t="s">
        <v>202</v>
      </c>
      <c r="B1328" s="13" t="s">
        <v>94</v>
      </c>
      <c r="C1328" s="16" t="s">
        <v>236</v>
      </c>
      <c r="D1328" s="42" t="s">
        <v>47</v>
      </c>
      <c r="E1328" s="23">
        <v>6</v>
      </c>
      <c r="G1328" s="19">
        <v>356600</v>
      </c>
      <c r="H1328" s="19">
        <v>5144</v>
      </c>
      <c r="I1328" s="19">
        <v>3694</v>
      </c>
      <c r="K1328" s="19">
        <f>100*I1328/(2*Q1328)</f>
        <v>1.8630219891063142</v>
      </c>
      <c r="N1328" s="19">
        <v>177754</v>
      </c>
      <c r="O1328" s="19">
        <v>568138</v>
      </c>
      <c r="P1328" s="19">
        <v>139179</v>
      </c>
      <c r="Q1328" s="19">
        <v>99140</v>
      </c>
    </row>
    <row r="1329" spans="1:17" ht="12" customHeight="1">
      <c r="A1329" s="57" t="s">
        <v>202</v>
      </c>
      <c r="B1329" s="15" t="s">
        <v>107</v>
      </c>
      <c r="C1329" s="16" t="s">
        <v>226</v>
      </c>
      <c r="D1329" s="41" t="s">
        <v>47</v>
      </c>
      <c r="E1329" s="58">
        <v>3</v>
      </c>
      <c r="F1329" s="18"/>
      <c r="G1329" s="19">
        <v>145234</v>
      </c>
      <c r="H1329" s="19">
        <v>-75875</v>
      </c>
      <c r="I1329" s="19">
        <v>-75875</v>
      </c>
      <c r="J1329" s="19">
        <v>-75875</v>
      </c>
      <c r="K1329" s="19">
        <v>-18</v>
      </c>
      <c r="M1329" s="18"/>
      <c r="N1329" s="19">
        <v>1196830</v>
      </c>
      <c r="O1329" s="19">
        <v>2823883</v>
      </c>
      <c r="P1329" s="19">
        <v>653201</v>
      </c>
      <c r="Q1329" s="19">
        <v>215705</v>
      </c>
    </row>
    <row r="1330" spans="1:17" ht="12" customHeight="1">
      <c r="A1330" s="57" t="s">
        <v>202</v>
      </c>
      <c r="B1330" s="15" t="s">
        <v>107</v>
      </c>
      <c r="C1330" s="16" t="s">
        <v>227</v>
      </c>
      <c r="D1330" s="41" t="s">
        <v>54</v>
      </c>
      <c r="E1330" s="58">
        <v>6</v>
      </c>
      <c r="F1330" s="18"/>
      <c r="G1330" s="19">
        <v>1140355</v>
      </c>
      <c r="H1330" s="19">
        <v>273840</v>
      </c>
      <c r="I1330" s="19">
        <v>191512</v>
      </c>
      <c r="J1330" s="19">
        <v>191512</v>
      </c>
      <c r="K1330" s="19">
        <v>44.39</v>
      </c>
      <c r="M1330" s="18"/>
      <c r="N1330" s="19">
        <v>1172790</v>
      </c>
      <c r="O1330" s="19">
        <v>3305874</v>
      </c>
      <c r="P1330" s="19">
        <v>954087</v>
      </c>
      <c r="Q1330" s="19">
        <v>215705</v>
      </c>
    </row>
    <row r="1331" spans="1:17" ht="12" customHeight="1">
      <c r="A1331" s="57" t="s">
        <v>202</v>
      </c>
      <c r="B1331" s="15" t="s">
        <v>107</v>
      </c>
      <c r="C1331" s="16" t="s">
        <v>228</v>
      </c>
      <c r="D1331" s="41" t="s">
        <v>49</v>
      </c>
      <c r="E1331" s="58">
        <v>9</v>
      </c>
      <c r="F1331" s="18"/>
      <c r="G1331" s="19">
        <v>1379187</v>
      </c>
      <c r="H1331" s="19">
        <v>189859</v>
      </c>
      <c r="I1331" s="19">
        <v>132690</v>
      </c>
      <c r="J1331" s="19">
        <v>132690</v>
      </c>
      <c r="K1331" s="19">
        <v>30.76</v>
      </c>
      <c r="M1331" s="18"/>
      <c r="N1331" s="19">
        <v>1173385</v>
      </c>
      <c r="O1331" s="19">
        <v>3078228</v>
      </c>
      <c r="P1331" s="19">
        <v>785263</v>
      </c>
      <c r="Q1331" s="19">
        <v>215705</v>
      </c>
    </row>
    <row r="1332" spans="1:17" ht="12" customHeight="1">
      <c r="A1332" s="57" t="s">
        <v>202</v>
      </c>
      <c r="B1332" s="15" t="s">
        <v>107</v>
      </c>
      <c r="C1332" s="16" t="s">
        <v>229</v>
      </c>
      <c r="D1332" s="41" t="s">
        <v>46</v>
      </c>
      <c r="E1332" s="58">
        <v>12</v>
      </c>
      <c r="F1332" s="18"/>
      <c r="G1332" s="19">
        <v>1728123</v>
      </c>
      <c r="H1332" s="19">
        <v>199200</v>
      </c>
      <c r="I1332" s="19">
        <v>136394</v>
      </c>
      <c r="J1332" s="19">
        <v>164525</v>
      </c>
      <c r="K1332" s="19">
        <v>31.62</v>
      </c>
      <c r="L1332" s="19">
        <v>20</v>
      </c>
      <c r="M1332" s="18"/>
      <c r="N1332" s="19">
        <v>1220385</v>
      </c>
      <c r="O1332" s="19">
        <v>2845573</v>
      </c>
      <c r="P1332" s="20">
        <v>573860</v>
      </c>
      <c r="Q1332" s="19">
        <v>215705</v>
      </c>
    </row>
    <row r="1333" spans="1:17" ht="12" customHeight="1">
      <c r="A1333" s="57" t="s">
        <v>202</v>
      </c>
      <c r="B1333" s="15" t="s">
        <v>107</v>
      </c>
      <c r="C1333" s="16" t="s">
        <v>230</v>
      </c>
      <c r="D1333" s="41" t="s">
        <v>47</v>
      </c>
      <c r="E1333" s="58">
        <v>3</v>
      </c>
      <c r="F1333" s="18"/>
      <c r="G1333" s="19">
        <v>110320</v>
      </c>
      <c r="H1333" s="19">
        <v>-92911</v>
      </c>
      <c r="I1333" s="19">
        <v>-92911</v>
      </c>
      <c r="J1333" s="19">
        <v>-92911</v>
      </c>
      <c r="K1333" s="19">
        <v>22</v>
      </c>
      <c r="M1333" s="18"/>
      <c r="N1333" s="20">
        <v>1342857</v>
      </c>
      <c r="O1333" s="19">
        <v>3016525</v>
      </c>
      <c r="P1333" s="19">
        <v>749631</v>
      </c>
      <c r="Q1333" s="19">
        <v>215705</v>
      </c>
    </row>
    <row r="1334" spans="1:17" ht="12" customHeight="1">
      <c r="A1334" s="57" t="s">
        <v>202</v>
      </c>
      <c r="B1334" s="15" t="s">
        <v>107</v>
      </c>
      <c r="C1334" s="16" t="s">
        <v>231</v>
      </c>
      <c r="D1334" s="41" t="s">
        <v>54</v>
      </c>
      <c r="E1334" s="16">
        <v>6</v>
      </c>
      <c r="G1334" s="19">
        <v>1273637</v>
      </c>
      <c r="H1334" s="19">
        <v>333647</v>
      </c>
      <c r="I1334" s="19">
        <v>232719</v>
      </c>
      <c r="J1334" s="19">
        <v>232719</v>
      </c>
      <c r="K1334" s="19">
        <v>53.94</v>
      </c>
      <c r="M1334" s="21"/>
      <c r="N1334" s="20">
        <v>1319860</v>
      </c>
      <c r="O1334" s="19">
        <v>3871966</v>
      </c>
      <c r="P1334" s="19">
        <v>1301012</v>
      </c>
      <c r="Q1334" s="19">
        <v>215705</v>
      </c>
    </row>
    <row r="1335" spans="1:17" ht="12" customHeight="1">
      <c r="A1335" s="57" t="s">
        <v>202</v>
      </c>
      <c r="B1335" s="15" t="s">
        <v>107</v>
      </c>
      <c r="C1335" s="16" t="s">
        <v>232</v>
      </c>
      <c r="D1335" s="41" t="s">
        <v>49</v>
      </c>
      <c r="E1335" s="16">
        <v>9</v>
      </c>
      <c r="G1335" s="19">
        <v>1505386</v>
      </c>
      <c r="H1335" s="19">
        <v>258181</v>
      </c>
      <c r="I1335" s="19">
        <v>176286</v>
      </c>
      <c r="J1335" s="19">
        <v>176256</v>
      </c>
      <c r="K1335" s="19">
        <v>40.86</v>
      </c>
      <c r="M1335" s="21"/>
      <c r="N1335" s="19">
        <v>1295234</v>
      </c>
      <c r="O1335" s="19">
        <v>3669581</v>
      </c>
      <c r="P1335" s="19">
        <v>1155061</v>
      </c>
      <c r="Q1335" s="19">
        <v>215705</v>
      </c>
    </row>
    <row r="1336" spans="1:17" ht="12" customHeight="1">
      <c r="A1336" s="57" t="s">
        <v>202</v>
      </c>
      <c r="B1336" s="15" t="s">
        <v>107</v>
      </c>
      <c r="C1336" s="16" t="s">
        <v>233</v>
      </c>
      <c r="D1336" s="41" t="s">
        <v>46</v>
      </c>
      <c r="E1336" s="58">
        <v>12</v>
      </c>
      <c r="F1336" s="18"/>
      <c r="G1336" s="19">
        <v>1471938</v>
      </c>
      <c r="H1336" s="19">
        <v>70207</v>
      </c>
      <c r="I1336" s="19">
        <v>73276</v>
      </c>
      <c r="J1336" s="20">
        <v>174374</v>
      </c>
      <c r="K1336" s="20">
        <v>16.989999999999998</v>
      </c>
      <c r="L1336" s="20">
        <v>50</v>
      </c>
      <c r="M1336" s="18"/>
      <c r="N1336" s="19">
        <v>1365108</v>
      </c>
      <c r="O1336" s="19">
        <v>3139184</v>
      </c>
      <c r="P1336" s="19">
        <v>779379</v>
      </c>
      <c r="Q1336" s="19">
        <v>215705</v>
      </c>
    </row>
    <row r="1337" spans="1:17" ht="12" customHeight="1">
      <c r="A1337" s="61" t="s">
        <v>202</v>
      </c>
      <c r="B1337" s="13" t="s">
        <v>107</v>
      </c>
      <c r="C1337" s="16" t="s">
        <v>234</v>
      </c>
      <c r="D1337" s="42" t="s">
        <v>47</v>
      </c>
      <c r="E1337" s="23">
        <v>3</v>
      </c>
      <c r="G1337" s="19">
        <v>132236</v>
      </c>
      <c r="H1337" s="19">
        <v>-89185</v>
      </c>
      <c r="I1337" s="19">
        <v>-89185</v>
      </c>
      <c r="J1337" s="19">
        <v>-89185</v>
      </c>
      <c r="K1337" s="19">
        <v>21</v>
      </c>
      <c r="N1337" s="19">
        <v>1086052</v>
      </c>
      <c r="O1337" s="19">
        <v>3194945</v>
      </c>
      <c r="P1337" s="19">
        <v>811985</v>
      </c>
      <c r="Q1337" s="19">
        <v>215705</v>
      </c>
    </row>
    <row r="1338" spans="1:17" ht="12" customHeight="1">
      <c r="A1338" s="61" t="s">
        <v>202</v>
      </c>
      <c r="B1338" s="13" t="s">
        <v>107</v>
      </c>
      <c r="C1338" s="16" t="s">
        <v>235</v>
      </c>
      <c r="D1338" s="42" t="s">
        <v>46</v>
      </c>
      <c r="E1338" s="23">
        <v>12</v>
      </c>
      <c r="G1338" s="19">
        <v>1608370</v>
      </c>
      <c r="H1338" s="19">
        <v>164941</v>
      </c>
      <c r="I1338" s="19">
        <v>118418</v>
      </c>
      <c r="J1338" s="19">
        <v>133910</v>
      </c>
      <c r="K1338" s="19">
        <v>27.45</v>
      </c>
      <c r="M1338" s="21"/>
      <c r="N1338" s="19">
        <v>1110875</v>
      </c>
      <c r="O1338" s="19">
        <v>3518499</v>
      </c>
      <c r="P1338" s="19">
        <v>1046354</v>
      </c>
      <c r="Q1338" s="19">
        <v>215705</v>
      </c>
    </row>
  </sheetData>
  <mergeCells count="3">
    <mergeCell ref="G3:L3"/>
    <mergeCell ref="N3:Q3"/>
    <mergeCell ref="A3:E3"/>
  </mergeCells>
  <hyperlinks>
    <hyperlink ref="A1" location="MENU!A1" display="Return To Menu"/>
  </hyperlinks>
  <pageMargins left="0.7" right="0.7" top="0.75" bottom="0.75" header="0.3" footer="0.3"/>
  <pageSetup paperSize="9" scale="93" orientation="portrait" r:id="rId1"/>
  <colBreaks count="1" manualBreakCount="1">
    <brk id="6" max="133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MENU</vt:lpstr>
      <vt:lpstr>D.1</vt:lpstr>
      <vt:lpstr>D.2</vt:lpstr>
      <vt:lpstr>D.1!Print_Area</vt:lpstr>
      <vt:lpstr>D.2!Print_Area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Toshiba-User</dc:creator>
  <cp:lastModifiedBy>Toshiba-User</cp:lastModifiedBy>
  <dcterms:created xsi:type="dcterms:W3CDTF">2017-02-01T08:50:05Z</dcterms:created>
  <dcterms:modified xsi:type="dcterms:W3CDTF">2017-08-08T15:12:22Z</dcterms:modified>
</cp:coreProperties>
</file>